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465" tabRatio="536" activeTab="1"/>
  </bookViews>
  <sheets>
    <sheet name="Metadata" sheetId="5" r:id="rId1"/>
    <sheet name="MSCBS_Data" sheetId="3" r:id="rId2"/>
    <sheet name="RENAVE_Data" sheetId="2" r:id="rId3"/>
    <sheet name="DailyTotal" sheetId="4" r:id="rId4"/>
  </sheets>
  <definedNames>
    <definedName name="_xlnm._FilterDatabase" localSheetId="3" hidden="1">DailyTotal!$A$5:$G$5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1" i="3"/>
  <c r="L22" i="3"/>
  <c r="L23" i="3"/>
  <c r="L8" i="3"/>
  <c r="L9" i="3"/>
  <c r="L10" i="3"/>
  <c r="L12" i="3"/>
  <c r="J22" i="3"/>
  <c r="H22" i="3"/>
  <c r="L19" i="3"/>
  <c r="J19" i="3"/>
  <c r="H19" i="3"/>
  <c r="M17" i="3"/>
  <c r="K17" i="3"/>
  <c r="I17" i="3"/>
  <c r="M16" i="3"/>
  <c r="K16" i="3"/>
  <c r="I16" i="3"/>
  <c r="M15" i="3"/>
  <c r="K15" i="3"/>
  <c r="I15" i="3"/>
  <c r="M14" i="3"/>
  <c r="K14" i="3"/>
  <c r="I14" i="3"/>
  <c r="M13" i="3"/>
  <c r="K13" i="3"/>
  <c r="I13" i="3"/>
  <c r="M12" i="3"/>
  <c r="K12" i="3"/>
  <c r="I12" i="3"/>
  <c r="M11" i="3"/>
  <c r="K11" i="3"/>
  <c r="I11" i="3"/>
  <c r="M10" i="3"/>
  <c r="K10" i="3"/>
  <c r="I10" i="3"/>
  <c r="M9" i="3"/>
  <c r="K9" i="3"/>
  <c r="I9" i="3"/>
  <c r="M8" i="3"/>
  <c r="K8" i="3"/>
  <c r="I8" i="3"/>
  <c r="R9" i="3"/>
  <c r="R11" i="3"/>
  <c r="R13" i="3"/>
  <c r="R14" i="3"/>
  <c r="R15" i="3"/>
  <c r="R16" i="3"/>
  <c r="R17" i="3"/>
  <c r="R12" i="3"/>
  <c r="R22" i="3"/>
  <c r="R23" i="3"/>
  <c r="X23" i="3"/>
  <c r="X8" i="3"/>
  <c r="X9" i="3"/>
  <c r="X10" i="3"/>
  <c r="X11" i="3"/>
  <c r="X12" i="3"/>
  <c r="X13" i="3"/>
  <c r="X14" i="3"/>
  <c r="X15" i="3"/>
  <c r="X16" i="3"/>
  <c r="X17" i="3"/>
  <c r="X22" i="3"/>
  <c r="V22" i="3"/>
  <c r="T22" i="3"/>
  <c r="X19" i="3"/>
  <c r="V19" i="3"/>
  <c r="T19" i="3"/>
  <c r="Y17" i="3"/>
  <c r="W17" i="3"/>
  <c r="U17" i="3"/>
  <c r="Y16" i="3"/>
  <c r="W16" i="3"/>
  <c r="U16" i="3"/>
  <c r="Y15" i="3"/>
  <c r="W15" i="3"/>
  <c r="U15" i="3"/>
  <c r="Y14" i="3"/>
  <c r="W14" i="3"/>
  <c r="U14" i="3"/>
  <c r="Y13" i="3"/>
  <c r="W13" i="3"/>
  <c r="U13" i="3"/>
  <c r="Y12" i="3"/>
  <c r="W12" i="3"/>
  <c r="U12" i="3"/>
  <c r="Y11" i="3"/>
  <c r="W11" i="3"/>
  <c r="U11" i="3"/>
  <c r="Y10" i="3"/>
  <c r="W10" i="3"/>
  <c r="U10" i="3"/>
  <c r="Y9" i="3"/>
  <c r="W9" i="3"/>
  <c r="U9" i="3"/>
  <c r="Y8" i="3"/>
  <c r="W8" i="3"/>
  <c r="U8" i="3"/>
  <c r="N22" i="3"/>
  <c r="AD23" i="3"/>
  <c r="AB22" i="3"/>
  <c r="Z22" i="3"/>
  <c r="AB19" i="3"/>
  <c r="Z19" i="3"/>
  <c r="AA17" i="3"/>
  <c r="AD17" i="3"/>
  <c r="AC17" i="3"/>
  <c r="AD16" i="3"/>
  <c r="AC16" i="3"/>
  <c r="AD15" i="3"/>
  <c r="AC15" i="3"/>
  <c r="AA15" i="3"/>
  <c r="AD14" i="3"/>
  <c r="AC14" i="3"/>
  <c r="AA14" i="3"/>
  <c r="AD13" i="3"/>
  <c r="AE13" i="3"/>
  <c r="AC13" i="3"/>
  <c r="AA13" i="3"/>
  <c r="AD12" i="3"/>
  <c r="AC12" i="3"/>
  <c r="AA12" i="3"/>
  <c r="AD11" i="3"/>
  <c r="AC11" i="3"/>
  <c r="AA11" i="3"/>
  <c r="AD10" i="3"/>
  <c r="AC10" i="3"/>
  <c r="AA10" i="3"/>
  <c r="AD9" i="3"/>
  <c r="AE9" i="3"/>
  <c r="AC9" i="3"/>
  <c r="AA9" i="3"/>
  <c r="AD8" i="3"/>
  <c r="AD19" i="3"/>
  <c r="AC8" i="3"/>
  <c r="AA8" i="3"/>
  <c r="AE16" i="3"/>
  <c r="AE10" i="3"/>
  <c r="AE14" i="3"/>
  <c r="AE12" i="3"/>
  <c r="AE11" i="3"/>
  <c r="AE15" i="3"/>
  <c r="AE17" i="3"/>
  <c r="AE8" i="3"/>
  <c r="AA16" i="3"/>
  <c r="AD22" i="3"/>
  <c r="L21" i="2"/>
  <c r="J19" i="2"/>
  <c r="K17" i="2"/>
  <c r="H19" i="2"/>
  <c r="H22" i="2"/>
  <c r="L17" i="2"/>
  <c r="L16" i="2"/>
  <c r="L15" i="2"/>
  <c r="L14" i="2"/>
  <c r="L13" i="2"/>
  <c r="L12" i="2"/>
  <c r="L11" i="2"/>
  <c r="L10" i="2"/>
  <c r="L9" i="2"/>
  <c r="L8" i="2"/>
  <c r="R21" i="2"/>
  <c r="P19" i="2"/>
  <c r="Q17" i="2"/>
  <c r="N19" i="2"/>
  <c r="N22" i="2"/>
  <c r="R17" i="2"/>
  <c r="R16" i="2"/>
  <c r="R15" i="2"/>
  <c r="R14" i="2"/>
  <c r="R13" i="2"/>
  <c r="R12" i="2"/>
  <c r="R11" i="2"/>
  <c r="R10" i="2"/>
  <c r="R9" i="2"/>
  <c r="R8" i="2"/>
  <c r="AJ23" i="3"/>
  <c r="AH22" i="3"/>
  <c r="AF22" i="3"/>
  <c r="AH19" i="3"/>
  <c r="AF19" i="3"/>
  <c r="AJ17" i="3"/>
  <c r="AI17" i="3"/>
  <c r="AG17" i="3"/>
  <c r="AJ16" i="3"/>
  <c r="AI16" i="3"/>
  <c r="AG16" i="3"/>
  <c r="AJ15" i="3"/>
  <c r="AI15" i="3"/>
  <c r="AG15" i="3"/>
  <c r="AJ14" i="3"/>
  <c r="AI14" i="3"/>
  <c r="AG14" i="3"/>
  <c r="AJ13" i="3"/>
  <c r="AI13" i="3"/>
  <c r="AG13" i="3"/>
  <c r="AJ12" i="3"/>
  <c r="AI12" i="3"/>
  <c r="AG12" i="3"/>
  <c r="AJ11" i="3"/>
  <c r="AI11" i="3"/>
  <c r="AG11" i="3"/>
  <c r="AJ10" i="3"/>
  <c r="AI10" i="3"/>
  <c r="AG10" i="3"/>
  <c r="AJ9" i="3"/>
  <c r="AI9" i="3"/>
  <c r="AG9" i="3"/>
  <c r="AJ8" i="3"/>
  <c r="AJ19" i="3"/>
  <c r="AI8" i="3"/>
  <c r="AG8" i="3"/>
  <c r="O10" i="2"/>
  <c r="O8" i="2"/>
  <c r="O16" i="2"/>
  <c r="O14" i="2"/>
  <c r="O12" i="2"/>
  <c r="R19" i="2"/>
  <c r="R22" i="2"/>
  <c r="R23" i="2"/>
  <c r="O9" i="2"/>
  <c r="O11" i="2"/>
  <c r="O13" i="2"/>
  <c r="O15" i="2"/>
  <c r="O17" i="2"/>
  <c r="I10" i="2"/>
  <c r="L19" i="2"/>
  <c r="L22" i="2"/>
  <c r="L23" i="2"/>
  <c r="I14" i="2"/>
  <c r="I12" i="2"/>
  <c r="I8" i="2"/>
  <c r="I16" i="2"/>
  <c r="I13" i="2"/>
  <c r="I9" i="2"/>
  <c r="I11" i="2"/>
  <c r="I15" i="2"/>
  <c r="I17" i="2"/>
  <c r="J22" i="2"/>
  <c r="K8" i="2"/>
  <c r="K9" i="2"/>
  <c r="K10" i="2"/>
  <c r="K11" i="2"/>
  <c r="K12" i="2"/>
  <c r="K13" i="2"/>
  <c r="K14" i="2"/>
  <c r="K15" i="2"/>
  <c r="K16" i="2"/>
  <c r="S10" i="2"/>
  <c r="P22" i="2"/>
  <c r="Q8" i="2"/>
  <c r="Q9" i="2"/>
  <c r="Q10" i="2"/>
  <c r="Q11" i="2"/>
  <c r="Q12" i="2"/>
  <c r="Q13" i="2"/>
  <c r="Q14" i="2"/>
  <c r="Q15" i="2"/>
  <c r="Q16" i="2"/>
  <c r="AK15" i="3"/>
  <c r="AK14" i="3"/>
  <c r="AK13" i="3"/>
  <c r="AK10" i="3"/>
  <c r="AK16" i="3"/>
  <c r="AK11" i="3"/>
  <c r="AK8" i="3"/>
  <c r="AK17" i="3"/>
  <c r="AK12" i="3"/>
  <c r="AK9" i="3"/>
  <c r="AJ22" i="3"/>
  <c r="P22" i="3"/>
  <c r="P19" i="3"/>
  <c r="Q17" i="3"/>
  <c r="N19" i="3"/>
  <c r="O17" i="3"/>
  <c r="R10" i="3"/>
  <c r="R8" i="3"/>
  <c r="BB23" i="3"/>
  <c r="AT22" i="3"/>
  <c r="AR22" i="3"/>
  <c r="AT19" i="3"/>
  <c r="AU17" i="3"/>
  <c r="AR19" i="3"/>
  <c r="AS15" i="3"/>
  <c r="AV17" i="3"/>
  <c r="AV16" i="3"/>
  <c r="AU16" i="3"/>
  <c r="AV15" i="3"/>
  <c r="AV14" i="3"/>
  <c r="AV13" i="3"/>
  <c r="AV12" i="3"/>
  <c r="AV11" i="3"/>
  <c r="AV10" i="3"/>
  <c r="AU10" i="3"/>
  <c r="AV9" i="3"/>
  <c r="AV8" i="3"/>
  <c r="AZ22" i="3"/>
  <c r="AX22" i="3"/>
  <c r="AZ19" i="3"/>
  <c r="AX19" i="3"/>
  <c r="BB17" i="3"/>
  <c r="BA17" i="3"/>
  <c r="AY17" i="3"/>
  <c r="BB16" i="3"/>
  <c r="BA16" i="3"/>
  <c r="AY16" i="3"/>
  <c r="BB15" i="3"/>
  <c r="BA15" i="3"/>
  <c r="AY15" i="3"/>
  <c r="BB14" i="3"/>
  <c r="BA14" i="3"/>
  <c r="AY14" i="3"/>
  <c r="BB13" i="3"/>
  <c r="BA13" i="3"/>
  <c r="AY13" i="3"/>
  <c r="BB12" i="3"/>
  <c r="BA12" i="3"/>
  <c r="AY12" i="3"/>
  <c r="BB11" i="3"/>
  <c r="BA11" i="3"/>
  <c r="AY11" i="3"/>
  <c r="BB10" i="3"/>
  <c r="BA10" i="3"/>
  <c r="AY10" i="3"/>
  <c r="BB9" i="3"/>
  <c r="BA9" i="3"/>
  <c r="AY9" i="3"/>
  <c r="BB8" i="3"/>
  <c r="BB22" i="3"/>
  <c r="BA8" i="3"/>
  <c r="AY8" i="3"/>
  <c r="S14" i="2"/>
  <c r="S11" i="2"/>
  <c r="S8" i="2"/>
  <c r="S16" i="2"/>
  <c r="S17" i="2"/>
  <c r="S9" i="2"/>
  <c r="O19" i="2"/>
  <c r="S15" i="2"/>
  <c r="S12" i="2"/>
  <c r="S13" i="2"/>
  <c r="M16" i="2"/>
  <c r="M12" i="2"/>
  <c r="M17" i="2"/>
  <c r="M13" i="2"/>
  <c r="M9" i="2"/>
  <c r="K19" i="2"/>
  <c r="M8" i="2"/>
  <c r="M10" i="2"/>
  <c r="M11" i="2"/>
  <c r="I19" i="2"/>
  <c r="M14" i="2"/>
  <c r="M15" i="2"/>
  <c r="Q19" i="2"/>
  <c r="Q16" i="3"/>
  <c r="AU12" i="3"/>
  <c r="AU8" i="3"/>
  <c r="AU9" i="3"/>
  <c r="AU11" i="3"/>
  <c r="AU14" i="3"/>
  <c r="AV22" i="3"/>
  <c r="AV23" i="3"/>
  <c r="AU13" i="3"/>
  <c r="AU15" i="3"/>
  <c r="AS16" i="3"/>
  <c r="AS10" i="3"/>
  <c r="AS9" i="3"/>
  <c r="AS12" i="3"/>
  <c r="AS8" i="3"/>
  <c r="AS14" i="3"/>
  <c r="AS13" i="3"/>
  <c r="AS17" i="3"/>
  <c r="AS11" i="3"/>
  <c r="Q8" i="3"/>
  <c r="Q12" i="3"/>
  <c r="Q10" i="3"/>
  <c r="Q14" i="3"/>
  <c r="Q9" i="3"/>
  <c r="Q11" i="3"/>
  <c r="Q13" i="3"/>
  <c r="Q15" i="3"/>
  <c r="R19" i="3"/>
  <c r="S9" i="3"/>
  <c r="O8" i="3"/>
  <c r="O9" i="3"/>
  <c r="O10" i="3"/>
  <c r="O11" i="3"/>
  <c r="O12" i="3"/>
  <c r="O13" i="3"/>
  <c r="O14" i="3"/>
  <c r="O15" i="3"/>
  <c r="O16" i="3"/>
  <c r="AV19" i="3"/>
  <c r="AW12" i="3"/>
  <c r="BB19" i="3"/>
  <c r="BC12" i="3"/>
  <c r="BF22" i="3"/>
  <c r="BD22" i="3"/>
  <c r="BF19" i="3"/>
  <c r="BG16" i="3"/>
  <c r="BD19" i="3"/>
  <c r="BE17" i="3"/>
  <c r="BH17" i="3"/>
  <c r="BH16" i="3"/>
  <c r="BH15" i="3"/>
  <c r="BH14" i="3"/>
  <c r="BH13" i="3"/>
  <c r="BH12" i="3"/>
  <c r="BH11" i="3"/>
  <c r="BH10" i="3"/>
  <c r="BH9" i="3"/>
  <c r="BH8" i="3"/>
  <c r="BH22" i="3"/>
  <c r="BH23" i="3"/>
  <c r="S19" i="2"/>
  <c r="M19" i="2"/>
  <c r="AW17" i="3"/>
  <c r="AW14" i="3"/>
  <c r="AW13" i="3"/>
  <c r="AW10" i="3"/>
  <c r="AW9" i="3"/>
  <c r="AW8" i="3"/>
  <c r="AW15" i="3"/>
  <c r="S14" i="3"/>
  <c r="S15" i="3"/>
  <c r="S12" i="3"/>
  <c r="S13" i="3"/>
  <c r="S8" i="3"/>
  <c r="S10" i="3"/>
  <c r="S11" i="3"/>
  <c r="S16" i="3"/>
  <c r="S17" i="3"/>
  <c r="AW11" i="3"/>
  <c r="AW16" i="3"/>
  <c r="BC11" i="3"/>
  <c r="BC16" i="3"/>
  <c r="BC10" i="3"/>
  <c r="BC13" i="3"/>
  <c r="BC8" i="3"/>
  <c r="BC15" i="3"/>
  <c r="BC9" i="3"/>
  <c r="BC14" i="3"/>
  <c r="BC17" i="3"/>
  <c r="BG9" i="3"/>
  <c r="BG11" i="3"/>
  <c r="BG13" i="3"/>
  <c r="BG15" i="3"/>
  <c r="BG17" i="3"/>
  <c r="BG8" i="3"/>
  <c r="BG10" i="3"/>
  <c r="BG12" i="3"/>
  <c r="BG14" i="3"/>
  <c r="BH19" i="3"/>
  <c r="BI13" i="3"/>
  <c r="BE8" i="3"/>
  <c r="BE9" i="3"/>
  <c r="BE10" i="3"/>
  <c r="BE11" i="3"/>
  <c r="BE12" i="3"/>
  <c r="BE13" i="3"/>
  <c r="BE14" i="3"/>
  <c r="BE15" i="3"/>
  <c r="BE16" i="3"/>
  <c r="BL22" i="3"/>
  <c r="BJ22" i="3"/>
  <c r="BL19" i="3"/>
  <c r="BM17" i="3"/>
  <c r="BJ19" i="3"/>
  <c r="BK17" i="3"/>
  <c r="BN17" i="3"/>
  <c r="BN16" i="3"/>
  <c r="BK16" i="3"/>
  <c r="BN15" i="3"/>
  <c r="BM15" i="3"/>
  <c r="BK15" i="3"/>
  <c r="BN14" i="3"/>
  <c r="BK14" i="3"/>
  <c r="BN13" i="3"/>
  <c r="BM13" i="3"/>
  <c r="BK13" i="3"/>
  <c r="BN12" i="3"/>
  <c r="BK12" i="3"/>
  <c r="BN11" i="3"/>
  <c r="BM11" i="3"/>
  <c r="BK11" i="3"/>
  <c r="BN10" i="3"/>
  <c r="BK10" i="3"/>
  <c r="BN9" i="3"/>
  <c r="BM9" i="3"/>
  <c r="BK9" i="3"/>
  <c r="BN8" i="3"/>
  <c r="BN19" i="3"/>
  <c r="BK8" i="3"/>
  <c r="BM8" i="3"/>
  <c r="BM12" i="3"/>
  <c r="BM16" i="3"/>
  <c r="BM10" i="3"/>
  <c r="BM14" i="3"/>
  <c r="BI10" i="3"/>
  <c r="BI11" i="3"/>
  <c r="BI16" i="3"/>
  <c r="BI9" i="3"/>
  <c r="BI14" i="3"/>
  <c r="BI15" i="3"/>
  <c r="BI17" i="3"/>
  <c r="BI8" i="3"/>
  <c r="BI12" i="3"/>
  <c r="BO17" i="3"/>
  <c r="BO16" i="3"/>
  <c r="BO14" i="3"/>
  <c r="BO12" i="3"/>
  <c r="BO10" i="3"/>
  <c r="BO8" i="3"/>
  <c r="BO15" i="3"/>
  <c r="BO13" i="3"/>
  <c r="BO11" i="3"/>
  <c r="BO9" i="3"/>
  <c r="BN22" i="3"/>
  <c r="BN23" i="3"/>
  <c r="AP16" i="3"/>
  <c r="X21" i="2"/>
  <c r="V19" i="2"/>
  <c r="W17" i="2"/>
  <c r="T19" i="2"/>
  <c r="T22" i="2"/>
  <c r="X17" i="2"/>
  <c r="X16" i="2"/>
  <c r="X15" i="2"/>
  <c r="X14" i="2"/>
  <c r="X13" i="2"/>
  <c r="X12" i="2"/>
  <c r="X11" i="2"/>
  <c r="X10" i="2"/>
  <c r="X9" i="2"/>
  <c r="X8" i="2"/>
  <c r="AD21" i="2"/>
  <c r="AB19" i="2"/>
  <c r="AC17" i="2"/>
  <c r="Z19" i="2"/>
  <c r="Z22" i="2"/>
  <c r="AD17" i="2"/>
  <c r="AD16" i="2"/>
  <c r="AD15" i="2"/>
  <c r="AD14" i="2"/>
  <c r="AD13" i="2"/>
  <c r="AD12" i="2"/>
  <c r="AD11" i="2"/>
  <c r="AD10" i="2"/>
  <c r="AD9" i="2"/>
  <c r="AD8" i="2"/>
  <c r="BR22" i="3"/>
  <c r="BP22" i="3"/>
  <c r="BR19" i="3"/>
  <c r="BS15" i="3"/>
  <c r="BP19" i="3"/>
  <c r="BQ15" i="3"/>
  <c r="BT17" i="3"/>
  <c r="BT16" i="3"/>
  <c r="BT15" i="3"/>
  <c r="BT14" i="3"/>
  <c r="BT13" i="3"/>
  <c r="BT12" i="3"/>
  <c r="BQ12" i="3"/>
  <c r="BT11" i="3"/>
  <c r="BT10" i="3"/>
  <c r="BS10" i="3"/>
  <c r="BQ10" i="3"/>
  <c r="BT9" i="3"/>
  <c r="BT8" i="3"/>
  <c r="BQ8" i="3"/>
  <c r="BS14" i="3"/>
  <c r="BQ16" i="3"/>
  <c r="BQ14" i="3"/>
  <c r="BQ9" i="3"/>
  <c r="BQ13" i="3"/>
  <c r="BQ17" i="3"/>
  <c r="BS13" i="3"/>
  <c r="BS17" i="3"/>
  <c r="BS8" i="3"/>
  <c r="BQ11" i="3"/>
  <c r="BS12" i="3"/>
  <c r="BS16" i="3"/>
  <c r="BS9" i="3"/>
  <c r="BT19" i="3"/>
  <c r="BU16" i="3"/>
  <c r="BS11" i="3"/>
  <c r="BT22" i="3"/>
  <c r="BT23" i="3"/>
  <c r="AA8" i="2"/>
  <c r="AD19" i="2"/>
  <c r="AD22" i="2"/>
  <c r="AD23" i="2"/>
  <c r="AA12" i="2"/>
  <c r="AA10" i="2"/>
  <c r="AA16" i="2"/>
  <c r="AA9" i="2"/>
  <c r="AA11" i="2"/>
  <c r="AA13" i="2"/>
  <c r="AA15" i="2"/>
  <c r="AA17" i="2"/>
  <c r="AA14" i="2"/>
  <c r="U12" i="2"/>
  <c r="X19" i="2"/>
  <c r="X22" i="2"/>
  <c r="X23" i="2"/>
  <c r="U14" i="2"/>
  <c r="U10" i="2"/>
  <c r="U8" i="2"/>
  <c r="U16" i="2"/>
  <c r="U9" i="2"/>
  <c r="U11" i="2"/>
  <c r="U13" i="2"/>
  <c r="U15" i="2"/>
  <c r="U17" i="2"/>
  <c r="V22" i="2"/>
  <c r="W8" i="2"/>
  <c r="W9" i="2"/>
  <c r="W10" i="2"/>
  <c r="W11" i="2"/>
  <c r="W12" i="2"/>
  <c r="W13" i="2"/>
  <c r="W14" i="2"/>
  <c r="W15" i="2"/>
  <c r="W16" i="2"/>
  <c r="AE9" i="2"/>
  <c r="AE11" i="2"/>
  <c r="AE13" i="2"/>
  <c r="AB22" i="2"/>
  <c r="AC8" i="2"/>
  <c r="AC9" i="2"/>
  <c r="AC10" i="2"/>
  <c r="AC11" i="2"/>
  <c r="AC12" i="2"/>
  <c r="AC13" i="2"/>
  <c r="AC14" i="2"/>
  <c r="AC15" i="2"/>
  <c r="AC16" i="2"/>
  <c r="BU13" i="3"/>
  <c r="BX22" i="3"/>
  <c r="BV22" i="3"/>
  <c r="BX19" i="3"/>
  <c r="BY17" i="3"/>
  <c r="BV19" i="3"/>
  <c r="BW17" i="3"/>
  <c r="BZ17" i="3"/>
  <c r="BZ16" i="3"/>
  <c r="BZ15" i="3"/>
  <c r="BZ14" i="3"/>
  <c r="BZ13" i="3"/>
  <c r="BZ12" i="3"/>
  <c r="BY12" i="3"/>
  <c r="BW12" i="3"/>
  <c r="BZ11" i="3"/>
  <c r="BW11" i="3"/>
  <c r="BZ10" i="3"/>
  <c r="BZ9" i="3"/>
  <c r="BY9" i="3"/>
  <c r="BW9" i="3"/>
  <c r="BZ8" i="3"/>
  <c r="BW8" i="3"/>
  <c r="BY16" i="3"/>
  <c r="BU9" i="3"/>
  <c r="BY11" i="3"/>
  <c r="BY14" i="3"/>
  <c r="BY8" i="3"/>
  <c r="BY10" i="3"/>
  <c r="BY13" i="3"/>
  <c r="BY15" i="3"/>
  <c r="BU14" i="3"/>
  <c r="BU11" i="3"/>
  <c r="BU15" i="3"/>
  <c r="BU17" i="3"/>
  <c r="BU10" i="3"/>
  <c r="BZ19" i="3"/>
  <c r="CA10" i="3"/>
  <c r="BW10" i="3"/>
  <c r="BU8" i="3"/>
  <c r="BU12" i="3"/>
  <c r="AE8" i="2"/>
  <c r="AE14" i="2"/>
  <c r="AE16" i="2"/>
  <c r="AE12" i="2"/>
  <c r="AE10" i="2"/>
  <c r="AE17" i="2"/>
  <c r="AE15" i="2"/>
  <c r="AA19" i="2"/>
  <c r="Y12" i="2"/>
  <c r="Y16" i="2"/>
  <c r="Y13" i="2"/>
  <c r="Y17" i="2"/>
  <c r="Y8" i="2"/>
  <c r="Y10" i="2"/>
  <c r="Y11" i="2"/>
  <c r="Y9" i="2"/>
  <c r="Y14" i="2"/>
  <c r="Y15" i="2"/>
  <c r="U19" i="2"/>
  <c r="W19" i="2"/>
  <c r="AC19" i="2"/>
  <c r="CA9" i="3"/>
  <c r="CA11" i="3"/>
  <c r="BW13" i="3"/>
  <c r="BW14" i="3"/>
  <c r="BW15" i="3"/>
  <c r="BW16" i="3"/>
  <c r="BZ22" i="3"/>
  <c r="BZ23" i="3"/>
  <c r="CD22" i="3"/>
  <c r="CB22" i="3"/>
  <c r="CD19" i="3"/>
  <c r="CE17" i="3"/>
  <c r="CB19" i="3"/>
  <c r="CC15" i="3"/>
  <c r="CF17" i="3"/>
  <c r="CF16" i="3"/>
  <c r="CE16" i="3"/>
  <c r="CF15" i="3"/>
  <c r="CF14" i="3"/>
  <c r="CF13" i="3"/>
  <c r="CF12" i="3"/>
  <c r="CF11" i="3"/>
  <c r="CE11" i="3"/>
  <c r="CF10" i="3"/>
  <c r="CF9" i="3"/>
  <c r="CE9" i="3"/>
  <c r="CF8" i="3"/>
  <c r="CJ22" i="3"/>
  <c r="CH22" i="3"/>
  <c r="CJ19" i="3"/>
  <c r="CK12" i="3"/>
  <c r="CH19" i="3"/>
  <c r="CI13" i="3"/>
  <c r="CL17" i="3"/>
  <c r="CI17" i="3"/>
  <c r="CL16" i="3"/>
  <c r="CI16" i="3"/>
  <c r="CL15" i="3"/>
  <c r="CI15" i="3"/>
  <c r="CL14" i="3"/>
  <c r="CI14" i="3"/>
  <c r="CL13" i="3"/>
  <c r="CL12" i="3"/>
  <c r="CI12" i="3"/>
  <c r="CL11" i="3"/>
  <c r="CL10" i="3"/>
  <c r="CK10" i="3"/>
  <c r="CI10" i="3"/>
  <c r="CL9" i="3"/>
  <c r="CI9" i="3"/>
  <c r="CL8" i="3"/>
  <c r="CI8" i="3"/>
  <c r="CK14" i="3"/>
  <c r="CE14" i="3"/>
  <c r="CE8" i="3"/>
  <c r="CE10" i="3"/>
  <c r="CE12" i="3"/>
  <c r="CI11" i="3"/>
  <c r="CK8" i="3"/>
  <c r="CK16" i="3"/>
  <c r="CL19" i="3"/>
  <c r="CM13" i="3"/>
  <c r="CK11" i="3"/>
  <c r="CK15" i="3"/>
  <c r="CA8" i="3"/>
  <c r="CA12" i="3"/>
  <c r="CA13" i="3"/>
  <c r="CK9" i="3"/>
  <c r="CK13" i="3"/>
  <c r="CK17" i="3"/>
  <c r="CA16" i="3"/>
  <c r="CA17" i="3"/>
  <c r="CA14" i="3"/>
  <c r="CA15" i="3"/>
  <c r="AE19" i="2"/>
  <c r="Y19" i="2"/>
  <c r="CE13" i="3"/>
  <c r="CE15" i="3"/>
  <c r="CF22" i="3"/>
  <c r="CF23" i="3"/>
  <c r="CC10" i="3"/>
  <c r="CC12" i="3"/>
  <c r="CC14" i="3"/>
  <c r="CC8" i="3"/>
  <c r="CC16" i="3"/>
  <c r="CC9" i="3"/>
  <c r="CC13" i="3"/>
  <c r="CC17" i="3"/>
  <c r="CC11" i="3"/>
  <c r="CF19" i="3"/>
  <c r="CG16" i="3"/>
  <c r="CM12" i="3"/>
  <c r="CM8" i="3"/>
  <c r="CL22" i="3"/>
  <c r="CL23" i="3"/>
  <c r="CM14" i="3"/>
  <c r="CM15" i="3"/>
  <c r="CM9" i="3"/>
  <c r="CM10" i="3"/>
  <c r="CM16" i="3"/>
  <c r="CM11" i="3"/>
  <c r="CM17" i="3"/>
  <c r="CG8" i="3"/>
  <c r="CG14" i="3"/>
  <c r="CG12" i="3"/>
  <c r="CG17" i="3"/>
  <c r="CG15" i="3"/>
  <c r="CG9" i="3"/>
  <c r="CG10" i="3"/>
  <c r="CG13" i="3"/>
  <c r="CG11" i="3"/>
  <c r="CR17" i="3"/>
  <c r="CR16" i="3"/>
  <c r="CR15" i="3"/>
  <c r="CR14" i="3"/>
  <c r="CR13" i="3"/>
  <c r="CR12" i="3"/>
  <c r="CR11" i="3"/>
  <c r="CR10" i="3"/>
  <c r="CR9" i="3"/>
  <c r="CR8" i="3"/>
  <c r="AP17" i="3"/>
  <c r="AP15" i="3"/>
  <c r="AP14" i="3"/>
  <c r="AP13" i="3"/>
  <c r="AP12" i="3"/>
  <c r="AP11" i="3"/>
  <c r="AP10" i="3"/>
  <c r="AP9" i="3"/>
  <c r="AP8" i="3"/>
  <c r="AP19" i="3"/>
  <c r="CR22" i="3"/>
  <c r="CP22" i="3"/>
  <c r="CN22" i="3"/>
  <c r="CP19" i="3"/>
  <c r="CQ17" i="3"/>
  <c r="CN19" i="3"/>
  <c r="CO16" i="3"/>
  <c r="CO10" i="3"/>
  <c r="CQ10" i="3"/>
  <c r="CQ11" i="3"/>
  <c r="CO14" i="3"/>
  <c r="CQ15" i="3"/>
  <c r="CQ14" i="3"/>
  <c r="CO9" i="3"/>
  <c r="CO17" i="3"/>
  <c r="CQ8" i="3"/>
  <c r="CO11" i="3"/>
  <c r="CQ12" i="3"/>
  <c r="CO15" i="3"/>
  <c r="CQ16" i="3"/>
  <c r="CO13" i="3"/>
  <c r="CO8" i="3"/>
  <c r="CQ9" i="3"/>
  <c r="CO12" i="3"/>
  <c r="CQ13" i="3"/>
  <c r="CR19" i="3"/>
  <c r="CS10" i="3"/>
  <c r="CR23" i="3"/>
  <c r="AP21" i="2"/>
  <c r="AN19" i="2"/>
  <c r="AO17" i="2"/>
  <c r="AL19" i="2"/>
  <c r="AM17" i="2"/>
  <c r="AP17" i="2"/>
  <c r="AP16" i="2"/>
  <c r="AP15" i="2"/>
  <c r="AP14" i="2"/>
  <c r="AP13" i="2"/>
  <c r="AP12" i="2"/>
  <c r="AP11" i="2"/>
  <c r="AP10" i="2"/>
  <c r="AP9" i="2"/>
  <c r="AP8" i="2"/>
  <c r="AV8" i="2"/>
  <c r="AV9" i="2"/>
  <c r="AV10" i="2"/>
  <c r="AV11" i="2"/>
  <c r="AV12" i="2"/>
  <c r="AV13" i="2"/>
  <c r="AV14" i="2"/>
  <c r="AV15" i="2"/>
  <c r="AV16" i="2"/>
  <c r="AV17" i="2"/>
  <c r="AR19" i="2"/>
  <c r="AS8" i="2"/>
  <c r="AT19" i="2"/>
  <c r="AU8" i="2"/>
  <c r="AV21" i="2"/>
  <c r="AT22" i="2"/>
  <c r="AP19" i="2"/>
  <c r="AP22" i="2"/>
  <c r="AP23" i="2"/>
  <c r="AV19" i="2"/>
  <c r="AV22" i="2"/>
  <c r="AV23" i="2"/>
  <c r="CS8" i="3"/>
  <c r="CS9" i="3"/>
  <c r="CS15" i="3"/>
  <c r="CS14" i="3"/>
  <c r="CS16" i="3"/>
  <c r="CS17" i="3"/>
  <c r="CS11" i="3"/>
  <c r="CS12" i="3"/>
  <c r="CS13" i="3"/>
  <c r="AL22" i="2"/>
  <c r="AM8" i="2"/>
  <c r="AM9" i="2"/>
  <c r="AM10" i="2"/>
  <c r="AM11" i="2"/>
  <c r="AM12" i="2"/>
  <c r="AM13" i="2"/>
  <c r="AM14" i="2"/>
  <c r="AM15" i="2"/>
  <c r="AM16" i="2"/>
  <c r="AN22" i="2"/>
  <c r="AO8" i="2"/>
  <c r="AO9" i="2"/>
  <c r="AO10" i="2"/>
  <c r="AO11" i="2"/>
  <c r="AO12" i="2"/>
  <c r="AO13" i="2"/>
  <c r="AO14" i="2"/>
  <c r="AO15" i="2"/>
  <c r="AO16" i="2"/>
  <c r="AR22" i="2"/>
  <c r="AU17" i="2"/>
  <c r="AU16" i="2"/>
  <c r="AU15" i="2"/>
  <c r="AU14" i="2"/>
  <c r="AU13" i="2"/>
  <c r="AU12" i="2"/>
  <c r="AU11" i="2"/>
  <c r="AU10" i="2"/>
  <c r="AU9" i="2"/>
  <c r="AS17" i="2"/>
  <c r="AS16" i="2"/>
  <c r="AS15" i="2"/>
  <c r="AS14" i="2"/>
  <c r="AS13" i="2"/>
  <c r="AS12" i="2"/>
  <c r="AS11" i="2"/>
  <c r="AS10" i="2"/>
  <c r="AS9" i="2"/>
  <c r="AN22" i="3"/>
  <c r="AL22" i="3"/>
  <c r="AN19" i="3"/>
  <c r="AO15" i="3"/>
  <c r="AL19" i="3"/>
  <c r="AM17" i="3"/>
  <c r="CV22" i="3"/>
  <c r="CT22" i="3"/>
  <c r="CV19" i="3"/>
  <c r="CW17" i="3"/>
  <c r="CT19" i="3"/>
  <c r="CU16" i="3"/>
  <c r="CX17" i="3"/>
  <c r="CX16" i="3"/>
  <c r="CX15" i="3"/>
  <c r="CX14" i="3"/>
  <c r="CX13" i="3"/>
  <c r="CX12" i="3"/>
  <c r="CX11" i="3"/>
  <c r="CX10" i="3"/>
  <c r="CX9" i="3"/>
  <c r="CX8" i="3"/>
  <c r="AW16" i="2"/>
  <c r="AW12" i="2"/>
  <c r="AW13" i="2"/>
  <c r="AW17" i="2"/>
  <c r="AW14" i="2"/>
  <c r="AW10" i="2"/>
  <c r="AW15" i="2"/>
  <c r="AW11" i="2"/>
  <c r="AW8" i="2"/>
  <c r="AQ9" i="2"/>
  <c r="AS19" i="2"/>
  <c r="AQ15" i="2"/>
  <c r="AQ11" i="2"/>
  <c r="AQ8" i="2"/>
  <c r="AQ10" i="2"/>
  <c r="AU19" i="2"/>
  <c r="AQ12" i="2"/>
  <c r="AQ14" i="2"/>
  <c r="AQ17" i="2"/>
  <c r="AQ16" i="2"/>
  <c r="AQ13" i="2"/>
  <c r="AW9" i="2"/>
  <c r="CU10" i="3"/>
  <c r="CU8" i="3"/>
  <c r="CU12" i="3"/>
  <c r="CU9" i="3"/>
  <c r="CU15" i="3"/>
  <c r="CU11" i="3"/>
  <c r="CU17" i="3"/>
  <c r="AM19" i="2"/>
  <c r="AO19" i="2"/>
  <c r="CW8" i="3"/>
  <c r="CX22" i="3"/>
  <c r="CX23" i="3"/>
  <c r="CW12" i="3"/>
  <c r="CW16" i="3"/>
  <c r="CW10" i="3"/>
  <c r="CW14" i="3"/>
  <c r="CU14" i="3"/>
  <c r="CU13" i="3"/>
  <c r="CW11" i="3"/>
  <c r="CW15" i="3"/>
  <c r="CW9" i="3"/>
  <c r="CW13" i="3"/>
  <c r="AM8" i="3"/>
  <c r="AM10" i="3"/>
  <c r="AM12" i="3"/>
  <c r="AM14" i="3"/>
  <c r="AM16" i="3"/>
  <c r="AM9" i="3"/>
  <c r="AM11" i="3"/>
  <c r="AM13" i="3"/>
  <c r="AM15" i="3"/>
  <c r="AO8" i="3"/>
  <c r="AO12" i="3"/>
  <c r="AO10" i="3"/>
  <c r="AO14" i="3"/>
  <c r="AO16" i="3"/>
  <c r="AO9" i="3"/>
  <c r="AO13" i="3"/>
  <c r="AO17" i="3"/>
  <c r="AO11" i="3"/>
  <c r="CX19" i="3"/>
  <c r="CY11" i="3"/>
  <c r="CZ19" i="3"/>
  <c r="DA8" i="3"/>
  <c r="DC8" i="3"/>
  <c r="DD8" i="3"/>
  <c r="DE8" i="3"/>
  <c r="DC9" i="3"/>
  <c r="DD9" i="3"/>
  <c r="DE9" i="3"/>
  <c r="DC10" i="3"/>
  <c r="DD10" i="3"/>
  <c r="DE10" i="3"/>
  <c r="DC11" i="3"/>
  <c r="DD11" i="3"/>
  <c r="DE11" i="3"/>
  <c r="DC12" i="3"/>
  <c r="DD12" i="3"/>
  <c r="DE12" i="3"/>
  <c r="DC13" i="3"/>
  <c r="DD13" i="3"/>
  <c r="DE13" i="3"/>
  <c r="DC14" i="3"/>
  <c r="DD14" i="3"/>
  <c r="DE14" i="3"/>
  <c r="DC15" i="3"/>
  <c r="DD15" i="3"/>
  <c r="DE15" i="3"/>
  <c r="DC16" i="3"/>
  <c r="DD16" i="3"/>
  <c r="DE16" i="3"/>
  <c r="DC17" i="3"/>
  <c r="DD17" i="3"/>
  <c r="DE17" i="3"/>
  <c r="CZ22" i="3"/>
  <c r="DB22" i="3"/>
  <c r="GQ10" i="3"/>
  <c r="GU11" i="3"/>
  <c r="GU12" i="3"/>
  <c r="GU13" i="3"/>
  <c r="GU14" i="3"/>
  <c r="GU15" i="3"/>
  <c r="GU16" i="3"/>
  <c r="GU17" i="3"/>
  <c r="GW17" i="3"/>
  <c r="GW16" i="3"/>
  <c r="GW15" i="3"/>
  <c r="GW14" i="3"/>
  <c r="GW13" i="3"/>
  <c r="GW12" i="3"/>
  <c r="GW11" i="3"/>
  <c r="GW10" i="3"/>
  <c r="GW9" i="3"/>
  <c r="GW8" i="3"/>
  <c r="GU10" i="3"/>
  <c r="GU9" i="3"/>
  <c r="GU8" i="3"/>
  <c r="GS17" i="3"/>
  <c r="GS16" i="3"/>
  <c r="GS15" i="3"/>
  <c r="GS14" i="3"/>
  <c r="GS13" i="3"/>
  <c r="GS12" i="3"/>
  <c r="GS11" i="3"/>
  <c r="GS10" i="3"/>
  <c r="GS9" i="3"/>
  <c r="GS8" i="3"/>
  <c r="GQ17" i="3"/>
  <c r="GQ16" i="3"/>
  <c r="GQ15" i="3"/>
  <c r="GQ14" i="3"/>
  <c r="GQ13" i="3"/>
  <c r="GQ12" i="3"/>
  <c r="GQ11" i="3"/>
  <c r="GQ9" i="3"/>
  <c r="GQ8" i="3"/>
  <c r="GO17" i="3"/>
  <c r="GO16" i="3"/>
  <c r="GO15" i="3"/>
  <c r="GO14" i="3"/>
  <c r="GO13" i="3"/>
  <c r="GO12" i="3"/>
  <c r="GO11" i="3"/>
  <c r="GO10" i="3"/>
  <c r="GO9" i="3"/>
  <c r="GO8" i="3"/>
  <c r="GM17" i="3"/>
  <c r="GM16" i="3"/>
  <c r="GM15" i="3"/>
  <c r="GM14" i="3"/>
  <c r="GM13" i="3"/>
  <c r="GM12" i="3"/>
  <c r="GM11" i="3"/>
  <c r="GM10" i="3"/>
  <c r="GM9" i="3"/>
  <c r="GM8" i="3"/>
  <c r="GK17" i="3"/>
  <c r="GK16" i="3"/>
  <c r="GK15" i="3"/>
  <c r="GK14" i="3"/>
  <c r="GK13" i="3"/>
  <c r="GK12" i="3"/>
  <c r="GK11" i="3"/>
  <c r="GK10" i="3"/>
  <c r="GK9" i="3"/>
  <c r="GK8" i="3"/>
  <c r="GI17" i="3"/>
  <c r="GI16" i="3"/>
  <c r="GI15" i="3"/>
  <c r="GI14" i="3"/>
  <c r="GI13" i="3"/>
  <c r="GI12" i="3"/>
  <c r="GI11" i="3"/>
  <c r="GI10" i="3"/>
  <c r="GI9" i="3"/>
  <c r="GI8" i="3"/>
  <c r="GG17" i="3"/>
  <c r="GG16" i="3"/>
  <c r="GG15" i="3"/>
  <c r="GG14" i="3"/>
  <c r="GG13" i="3"/>
  <c r="GG12" i="3"/>
  <c r="GG11" i="3"/>
  <c r="GG10" i="3"/>
  <c r="GG9" i="3"/>
  <c r="GG8" i="3"/>
  <c r="GE17" i="3"/>
  <c r="GE16" i="3"/>
  <c r="GE15" i="3"/>
  <c r="GE14" i="3"/>
  <c r="GE13" i="3"/>
  <c r="GE12" i="3"/>
  <c r="GE11" i="3"/>
  <c r="GE10" i="3"/>
  <c r="GE9" i="3"/>
  <c r="GE8" i="3"/>
  <c r="GC17" i="3"/>
  <c r="GC16" i="3"/>
  <c r="GC15" i="3"/>
  <c r="GC14" i="3"/>
  <c r="GC13" i="3"/>
  <c r="GC12" i="3"/>
  <c r="GC11" i="3"/>
  <c r="GC10" i="3"/>
  <c r="GC9" i="3"/>
  <c r="GC8" i="3"/>
  <c r="GA17" i="3"/>
  <c r="GA16" i="3"/>
  <c r="GA15" i="3"/>
  <c r="GA14" i="3"/>
  <c r="GA13" i="3"/>
  <c r="GA12" i="3"/>
  <c r="GA11" i="3"/>
  <c r="GA10" i="3"/>
  <c r="GA9" i="3"/>
  <c r="GA8" i="3"/>
  <c r="FY17" i="3"/>
  <c r="FY16" i="3"/>
  <c r="FY15" i="3"/>
  <c r="FY14" i="3"/>
  <c r="FY13" i="3"/>
  <c r="FY12" i="3"/>
  <c r="FY11" i="3"/>
  <c r="FY10" i="3"/>
  <c r="FY9" i="3"/>
  <c r="FY8" i="3"/>
  <c r="FW17" i="3"/>
  <c r="FW16" i="3"/>
  <c r="FW15" i="3"/>
  <c r="FW14" i="3"/>
  <c r="FW13" i="3"/>
  <c r="FW12" i="3"/>
  <c r="FW11" i="3"/>
  <c r="FW10" i="3"/>
  <c r="FW9" i="3"/>
  <c r="FW8" i="3"/>
  <c r="FU17" i="3"/>
  <c r="FU16" i="3"/>
  <c r="FU15" i="3"/>
  <c r="FU14" i="3"/>
  <c r="FU13" i="3"/>
  <c r="FU12" i="3"/>
  <c r="FU11" i="3"/>
  <c r="FU10" i="3"/>
  <c r="FU9" i="3"/>
  <c r="FU8" i="3"/>
  <c r="FR17" i="3"/>
  <c r="FS17" i="3"/>
  <c r="FR16" i="3"/>
  <c r="FS16" i="3"/>
  <c r="FR15" i="3"/>
  <c r="FS15" i="3"/>
  <c r="FR14" i="3"/>
  <c r="FS14" i="3"/>
  <c r="FR13" i="3"/>
  <c r="FS13" i="3"/>
  <c r="FR12" i="3"/>
  <c r="FS12" i="3"/>
  <c r="FR11" i="3"/>
  <c r="FS11" i="3"/>
  <c r="FR10" i="3"/>
  <c r="FS10" i="3"/>
  <c r="FR9" i="3"/>
  <c r="FS9" i="3"/>
  <c r="FR8" i="3"/>
  <c r="FS8" i="3"/>
  <c r="FQ17" i="3"/>
  <c r="FQ16" i="3"/>
  <c r="FQ15" i="3"/>
  <c r="FQ14" i="3"/>
  <c r="FQ13" i="3"/>
  <c r="FQ12" i="3"/>
  <c r="FQ11" i="3"/>
  <c r="FQ10" i="3"/>
  <c r="FQ9" i="3"/>
  <c r="FQ8" i="3"/>
  <c r="FO17" i="3"/>
  <c r="FO16" i="3"/>
  <c r="FO15" i="3"/>
  <c r="FO14" i="3"/>
  <c r="FO13" i="3"/>
  <c r="FO12" i="3"/>
  <c r="FO11" i="3"/>
  <c r="FO10" i="3"/>
  <c r="FO9" i="3"/>
  <c r="FO8" i="3"/>
  <c r="FM17" i="3"/>
  <c r="FM16" i="3"/>
  <c r="FM15" i="3"/>
  <c r="FL14" i="3"/>
  <c r="FM14" i="3"/>
  <c r="FM13" i="3"/>
  <c r="FL12" i="3"/>
  <c r="FM12" i="3"/>
  <c r="FL11" i="3"/>
  <c r="FM11" i="3"/>
  <c r="FM10" i="3"/>
  <c r="FM9" i="3"/>
  <c r="FM8" i="3"/>
  <c r="FK17" i="3"/>
  <c r="FK16" i="3"/>
  <c r="FK15" i="3"/>
  <c r="FK14" i="3"/>
  <c r="FK13" i="3"/>
  <c r="FK12" i="3"/>
  <c r="FK11" i="3"/>
  <c r="FK10" i="3"/>
  <c r="FK9" i="3"/>
  <c r="FK8" i="3"/>
  <c r="FI17" i="3"/>
  <c r="FI16" i="3"/>
  <c r="FI15" i="3"/>
  <c r="FI14" i="3"/>
  <c r="FI13" i="3"/>
  <c r="FI12" i="3"/>
  <c r="FI11" i="3"/>
  <c r="FI10" i="3"/>
  <c r="FI9" i="3"/>
  <c r="FI8" i="3"/>
  <c r="FF17" i="3"/>
  <c r="FG17" i="3"/>
  <c r="FG16" i="3"/>
  <c r="FF15" i="3"/>
  <c r="FG15" i="3"/>
  <c r="FF14" i="3"/>
  <c r="FG14" i="3"/>
  <c r="FF13" i="3"/>
  <c r="FG13" i="3"/>
  <c r="FF12" i="3"/>
  <c r="FG12" i="3"/>
  <c r="FF11" i="3"/>
  <c r="FG11" i="3"/>
  <c r="FF10" i="3"/>
  <c r="FG10" i="3"/>
  <c r="FF9" i="3"/>
  <c r="FG9" i="3"/>
  <c r="FF8" i="3"/>
  <c r="FG8" i="3"/>
  <c r="FE17" i="3"/>
  <c r="FE16" i="3"/>
  <c r="FE15" i="3"/>
  <c r="FE14" i="3"/>
  <c r="FE13" i="3"/>
  <c r="FE12" i="3"/>
  <c r="FE11" i="3"/>
  <c r="FE10" i="3"/>
  <c r="FE9" i="3"/>
  <c r="FE8" i="3"/>
  <c r="FC17" i="3"/>
  <c r="FC16" i="3"/>
  <c r="FC15" i="3"/>
  <c r="FC14" i="3"/>
  <c r="FC13" i="3"/>
  <c r="FC12" i="3"/>
  <c r="FC11" i="3"/>
  <c r="FC10" i="3"/>
  <c r="FC9" i="3"/>
  <c r="FC8" i="3"/>
  <c r="EZ17" i="3"/>
  <c r="FA17" i="3"/>
  <c r="EZ16" i="3"/>
  <c r="FA16" i="3"/>
  <c r="EZ15" i="3"/>
  <c r="FA15" i="3"/>
  <c r="FA14" i="3"/>
  <c r="EZ13" i="3"/>
  <c r="FA13" i="3"/>
  <c r="EZ12" i="3"/>
  <c r="FA12" i="3"/>
  <c r="EZ11" i="3"/>
  <c r="FA11" i="3"/>
  <c r="EZ10" i="3"/>
  <c r="FA10" i="3"/>
  <c r="EZ9" i="3"/>
  <c r="FA9" i="3"/>
  <c r="EZ8" i="3"/>
  <c r="FA8" i="3"/>
  <c r="EY17" i="3"/>
  <c r="EY16" i="3"/>
  <c r="EY15" i="3"/>
  <c r="EY14" i="3"/>
  <c r="EY13" i="3"/>
  <c r="EY12" i="3"/>
  <c r="EY11" i="3"/>
  <c r="EY10" i="3"/>
  <c r="EY9" i="3"/>
  <c r="EY8" i="3"/>
  <c r="EW17" i="3"/>
  <c r="EW16" i="3"/>
  <c r="EW15" i="3"/>
  <c r="EW14" i="3"/>
  <c r="EW13" i="3"/>
  <c r="EW12" i="3"/>
  <c r="EW11" i="3"/>
  <c r="EW10" i="3"/>
  <c r="EW9" i="3"/>
  <c r="EW8" i="3"/>
  <c r="ET17" i="3"/>
  <c r="EU17" i="3"/>
  <c r="ET16" i="3"/>
  <c r="EU16" i="3"/>
  <c r="ET15" i="3"/>
  <c r="EU15" i="3"/>
  <c r="ET14" i="3"/>
  <c r="EU14" i="3"/>
  <c r="ET13" i="3"/>
  <c r="EU13" i="3"/>
  <c r="ET12" i="3"/>
  <c r="EU12" i="3"/>
  <c r="ET11" i="3"/>
  <c r="EU11" i="3"/>
  <c r="ET10" i="3"/>
  <c r="EU10" i="3"/>
  <c r="ET9" i="3"/>
  <c r="EU9" i="3"/>
  <c r="ET8" i="3"/>
  <c r="EU8" i="3"/>
  <c r="ES17" i="3"/>
  <c r="ES16" i="3"/>
  <c r="ES15" i="3"/>
  <c r="ES14" i="3"/>
  <c r="ES13" i="3"/>
  <c r="ES12" i="3"/>
  <c r="ES11" i="3"/>
  <c r="ES10" i="3"/>
  <c r="ES9" i="3"/>
  <c r="ES8" i="3"/>
  <c r="EQ17" i="3"/>
  <c r="EQ16" i="3"/>
  <c r="EQ15" i="3"/>
  <c r="EQ14" i="3"/>
  <c r="EQ13" i="3"/>
  <c r="EQ12" i="3"/>
  <c r="EQ11" i="3"/>
  <c r="EQ10" i="3"/>
  <c r="EQ9" i="3"/>
  <c r="EQ8" i="3"/>
  <c r="EO17" i="3"/>
  <c r="EO16" i="3"/>
  <c r="EO15" i="3"/>
  <c r="EO14" i="3"/>
  <c r="EO13" i="3"/>
  <c r="EO12" i="3"/>
  <c r="EO11" i="3"/>
  <c r="EO10" i="3"/>
  <c r="EO9" i="3"/>
  <c r="EO8" i="3"/>
  <c r="EM17" i="3"/>
  <c r="EM16" i="3"/>
  <c r="EM15" i="3"/>
  <c r="EM14" i="3"/>
  <c r="EM13" i="3"/>
  <c r="EM12" i="3"/>
  <c r="EM11" i="3"/>
  <c r="EM10" i="3"/>
  <c r="EM9" i="3"/>
  <c r="EM8" i="3"/>
  <c r="EK17" i="3"/>
  <c r="EK16" i="3"/>
  <c r="EK15" i="3"/>
  <c r="EK14" i="3"/>
  <c r="EK13" i="3"/>
  <c r="EK12" i="3"/>
  <c r="EK11" i="3"/>
  <c r="EK10" i="3"/>
  <c r="EK9" i="3"/>
  <c r="EK8" i="3"/>
  <c r="EH17" i="3"/>
  <c r="EI17" i="3"/>
  <c r="EH16" i="3"/>
  <c r="EI16" i="3"/>
  <c r="EH15" i="3"/>
  <c r="EI15" i="3"/>
  <c r="EH14" i="3"/>
  <c r="EI14" i="3"/>
  <c r="EH13" i="3"/>
  <c r="EI13" i="3"/>
  <c r="EH12" i="3"/>
  <c r="EI12" i="3"/>
  <c r="EH11" i="3"/>
  <c r="EI11" i="3"/>
  <c r="EH10" i="3"/>
  <c r="EI10" i="3"/>
  <c r="EH9" i="3"/>
  <c r="EI9" i="3"/>
  <c r="EH8" i="3"/>
  <c r="EI8" i="3"/>
  <c r="EG17" i="3"/>
  <c r="EG16" i="3"/>
  <c r="EG15" i="3"/>
  <c r="EG14" i="3"/>
  <c r="EG13" i="3"/>
  <c r="EG12" i="3"/>
  <c r="EG11" i="3"/>
  <c r="EG10" i="3"/>
  <c r="EG9" i="3"/>
  <c r="EG8" i="3"/>
  <c r="EE17" i="3"/>
  <c r="EE16" i="3"/>
  <c r="EE15" i="3"/>
  <c r="EE14" i="3"/>
  <c r="EE13" i="3"/>
  <c r="EE12" i="3"/>
  <c r="EE11" i="3"/>
  <c r="EE10" i="3"/>
  <c r="EE9" i="3"/>
  <c r="EE8" i="3"/>
  <c r="EB17" i="3"/>
  <c r="EC17" i="3"/>
  <c r="EB16" i="3"/>
  <c r="EC16" i="3"/>
  <c r="EB15" i="3"/>
  <c r="EC15" i="3"/>
  <c r="EB14" i="3"/>
  <c r="EC14" i="3"/>
  <c r="EB13" i="3"/>
  <c r="EC13" i="3"/>
  <c r="EB12" i="3"/>
  <c r="EC12" i="3"/>
  <c r="EB11" i="3"/>
  <c r="EC11" i="3"/>
  <c r="EB10" i="3"/>
  <c r="EC10" i="3"/>
  <c r="EB9" i="3"/>
  <c r="EC9" i="3"/>
  <c r="EB8" i="3"/>
  <c r="EC8" i="3"/>
  <c r="EA17" i="3"/>
  <c r="EA16" i="3"/>
  <c r="EA15" i="3"/>
  <c r="EA14" i="3"/>
  <c r="EA13" i="3"/>
  <c r="EA12" i="3"/>
  <c r="EA11" i="3"/>
  <c r="EA10" i="3"/>
  <c r="EA9" i="3"/>
  <c r="EA8" i="3"/>
  <c r="DY17" i="3"/>
  <c r="DY16" i="3"/>
  <c r="DY15" i="3"/>
  <c r="DY14" i="3"/>
  <c r="DY13" i="3"/>
  <c r="DY12" i="3"/>
  <c r="DY11" i="3"/>
  <c r="DY10" i="3"/>
  <c r="DY9" i="3"/>
  <c r="DY8" i="3"/>
  <c r="DV17" i="3"/>
  <c r="DW17" i="3"/>
  <c r="DV16" i="3"/>
  <c r="DW16" i="3"/>
  <c r="DV15" i="3"/>
  <c r="DW15" i="3"/>
  <c r="DV14" i="3"/>
  <c r="DW14" i="3"/>
  <c r="DV13" i="3"/>
  <c r="DW13" i="3"/>
  <c r="DV12" i="3"/>
  <c r="DW12" i="3"/>
  <c r="DV11" i="3"/>
  <c r="DW11" i="3"/>
  <c r="DV10" i="3"/>
  <c r="DW10" i="3"/>
  <c r="DV9" i="3"/>
  <c r="DW9" i="3"/>
  <c r="DV8" i="3"/>
  <c r="DW8" i="3"/>
  <c r="DU17" i="3"/>
  <c r="DU16" i="3"/>
  <c r="DU15" i="3"/>
  <c r="DU14" i="3"/>
  <c r="DU13" i="3"/>
  <c r="DU12" i="3"/>
  <c r="DU11" i="3"/>
  <c r="DU10" i="3"/>
  <c r="DU9" i="3"/>
  <c r="DU8" i="3"/>
  <c r="DS17" i="3"/>
  <c r="DS16" i="3"/>
  <c r="DS15" i="3"/>
  <c r="DS14" i="3"/>
  <c r="DS13" i="3"/>
  <c r="DS12" i="3"/>
  <c r="DS11" i="3"/>
  <c r="DS10" i="3"/>
  <c r="DS9" i="3"/>
  <c r="DS8" i="3"/>
  <c r="DP17" i="3"/>
  <c r="DQ17" i="3"/>
  <c r="DP16" i="3"/>
  <c r="DQ16" i="3"/>
  <c r="DP15" i="3"/>
  <c r="DQ15" i="3"/>
  <c r="DP14" i="3"/>
  <c r="DQ14" i="3"/>
  <c r="DP13" i="3"/>
  <c r="DQ13" i="3"/>
  <c r="DP12" i="3"/>
  <c r="DQ12" i="3"/>
  <c r="DP11" i="3"/>
  <c r="DQ11" i="3"/>
  <c r="DP10" i="3"/>
  <c r="DQ10" i="3"/>
  <c r="DP9" i="3"/>
  <c r="DQ9" i="3"/>
  <c r="DP8" i="3"/>
  <c r="DQ8" i="3"/>
  <c r="DO10" i="3"/>
  <c r="DO17" i="3"/>
  <c r="DO16" i="3"/>
  <c r="DO15" i="3"/>
  <c r="DO14" i="3"/>
  <c r="DO13" i="3"/>
  <c r="DO12" i="3"/>
  <c r="DO11" i="3"/>
  <c r="DO9" i="3"/>
  <c r="DO8" i="3"/>
  <c r="DM17" i="3"/>
  <c r="DM16" i="3"/>
  <c r="DM15" i="3"/>
  <c r="DM14" i="3"/>
  <c r="DM13" i="3"/>
  <c r="DM12" i="3"/>
  <c r="DM11" i="3"/>
  <c r="DM10" i="3"/>
  <c r="DM9" i="3"/>
  <c r="DM8" i="3"/>
  <c r="DJ17" i="3"/>
  <c r="DK17" i="3"/>
  <c r="DJ16" i="3"/>
  <c r="DK16" i="3"/>
  <c r="DJ15" i="3"/>
  <c r="DK15" i="3"/>
  <c r="DJ14" i="3"/>
  <c r="DK14" i="3"/>
  <c r="DJ13" i="3"/>
  <c r="DK13" i="3"/>
  <c r="DJ12" i="3"/>
  <c r="DK12" i="3"/>
  <c r="DJ11" i="3"/>
  <c r="DK11" i="3"/>
  <c r="DJ10" i="3"/>
  <c r="DK10" i="3"/>
  <c r="DJ9" i="3"/>
  <c r="DK9" i="3"/>
  <c r="DJ8" i="3"/>
  <c r="DK8" i="3"/>
  <c r="DI17" i="3"/>
  <c r="DI16" i="3"/>
  <c r="DI15" i="3"/>
  <c r="DI14" i="3"/>
  <c r="DI13" i="3"/>
  <c r="DI12" i="3"/>
  <c r="DI11" i="3"/>
  <c r="DI10" i="3"/>
  <c r="DI9" i="3"/>
  <c r="DI8" i="3"/>
  <c r="DG17" i="3"/>
  <c r="DG16" i="3"/>
  <c r="DG15" i="3"/>
  <c r="DG14" i="3"/>
  <c r="DG13" i="3"/>
  <c r="DG12" i="3"/>
  <c r="DG11" i="3"/>
  <c r="DG10" i="3"/>
  <c r="DG9" i="3"/>
  <c r="DG8" i="3"/>
  <c r="F17" i="3"/>
  <c r="F8" i="3"/>
  <c r="F9" i="3"/>
  <c r="F10" i="3"/>
  <c r="F11" i="3"/>
  <c r="F12" i="3"/>
  <c r="F13" i="3"/>
  <c r="F14" i="3"/>
  <c r="F15" i="3"/>
  <c r="F16" i="3"/>
  <c r="D19" i="3"/>
  <c r="E15" i="3"/>
  <c r="B19" i="3"/>
  <c r="C10" i="3"/>
  <c r="AZ19" i="2"/>
  <c r="BA13" i="2"/>
  <c r="BL19" i="2"/>
  <c r="BM16" i="2"/>
  <c r="BJ19" i="2"/>
  <c r="BK13" i="2"/>
  <c r="BH19" i="2"/>
  <c r="BI16" i="2"/>
  <c r="BF19" i="2"/>
  <c r="BG11" i="2"/>
  <c r="BD19" i="2"/>
  <c r="BE12" i="2"/>
  <c r="BB17" i="2"/>
  <c r="BB8" i="2"/>
  <c r="BB9" i="2"/>
  <c r="BB10" i="2"/>
  <c r="BB11" i="2"/>
  <c r="BB12" i="2"/>
  <c r="BB13" i="2"/>
  <c r="BB14" i="2"/>
  <c r="BB15" i="2"/>
  <c r="BB16" i="2"/>
  <c r="AX19" i="2"/>
  <c r="AY13" i="2"/>
  <c r="AJ17" i="2"/>
  <c r="AJ8" i="2"/>
  <c r="AJ9" i="2"/>
  <c r="AJ10" i="2"/>
  <c r="AJ11" i="2"/>
  <c r="AJ12" i="2"/>
  <c r="AJ13" i="2"/>
  <c r="AJ14" i="2"/>
  <c r="AJ15" i="2"/>
  <c r="AJ16" i="2"/>
  <c r="AH19" i="2"/>
  <c r="AI16" i="2"/>
  <c r="AF19" i="2"/>
  <c r="AG13" i="2"/>
  <c r="B19" i="2"/>
  <c r="C12" i="2"/>
  <c r="BB21" i="2"/>
  <c r="F8" i="2"/>
  <c r="F9" i="2"/>
  <c r="F10" i="2"/>
  <c r="F11" i="2"/>
  <c r="F12" i="2"/>
  <c r="F13" i="2"/>
  <c r="F14" i="2"/>
  <c r="F15" i="2"/>
  <c r="F16" i="2"/>
  <c r="F17" i="2"/>
  <c r="D19" i="2"/>
  <c r="E8" i="2"/>
  <c r="D22" i="3"/>
  <c r="DN22" i="3"/>
  <c r="DL22" i="3"/>
  <c r="DT22" i="3"/>
  <c r="DR22" i="3"/>
  <c r="DZ22" i="3"/>
  <c r="DX22" i="3"/>
  <c r="AJ21" i="2"/>
  <c r="DH22" i="3"/>
  <c r="DF22" i="3"/>
  <c r="ED22" i="3"/>
  <c r="EF22" i="3"/>
  <c r="EN22" i="3"/>
  <c r="EN23" i="3"/>
  <c r="EL22" i="3"/>
  <c r="EJ22" i="3"/>
  <c r="B22" i="3"/>
  <c r="ER22" i="3"/>
  <c r="EP22" i="3"/>
  <c r="EX22" i="3"/>
  <c r="EV22" i="3"/>
  <c r="FJ22" i="3"/>
  <c r="FH22" i="3"/>
  <c r="FB22" i="3"/>
  <c r="FD22" i="3"/>
  <c r="FN22" i="3"/>
  <c r="FP22" i="3"/>
  <c r="FX22" i="3"/>
  <c r="FX23" i="3"/>
  <c r="GD22" i="3"/>
  <c r="GD23" i="3"/>
  <c r="GJ22" i="3"/>
  <c r="GJ23" i="3"/>
  <c r="GP22" i="3"/>
  <c r="GP23" i="3"/>
  <c r="GV22" i="3"/>
  <c r="GV23" i="3"/>
  <c r="GR22" i="3"/>
  <c r="GT22" i="3"/>
  <c r="GL22" i="3"/>
  <c r="GN22" i="3"/>
  <c r="GF22" i="3"/>
  <c r="GH22" i="3"/>
  <c r="FZ22" i="3"/>
  <c r="GB22" i="3"/>
  <c r="FT22" i="3"/>
  <c r="FV22" i="3"/>
  <c r="BH22" i="2"/>
  <c r="BH23" i="2"/>
  <c r="BG12" i="2"/>
  <c r="AW19" i="2"/>
  <c r="AQ19" i="2"/>
  <c r="GS22" i="3"/>
  <c r="BA9" i="2"/>
  <c r="BD22" i="2"/>
  <c r="BD23" i="2"/>
  <c r="FU22" i="3"/>
  <c r="FY22" i="3"/>
  <c r="GC22" i="3"/>
  <c r="GU22" i="3"/>
  <c r="GE22" i="3"/>
  <c r="FO22" i="3"/>
  <c r="DP22" i="3"/>
  <c r="DP23" i="3"/>
  <c r="FI22" i="3"/>
  <c r="EB22" i="3"/>
  <c r="EB23" i="3"/>
  <c r="FE22" i="3"/>
  <c r="GA22" i="3"/>
  <c r="FC22" i="3"/>
  <c r="FQ22" i="3"/>
  <c r="FR22" i="3"/>
  <c r="FR23" i="3"/>
  <c r="E14" i="3"/>
  <c r="FF22" i="3"/>
  <c r="FF23" i="3"/>
  <c r="FK22" i="3"/>
  <c r="FW22" i="3"/>
  <c r="GG22" i="3"/>
  <c r="GI22" i="3"/>
  <c r="GK22" i="3"/>
  <c r="GM22" i="3"/>
  <c r="GO22" i="3"/>
  <c r="GQ22" i="3"/>
  <c r="GW22" i="3"/>
  <c r="E16" i="3"/>
  <c r="AZ22" i="2"/>
  <c r="BA12" i="2"/>
  <c r="BE10" i="2"/>
  <c r="C11" i="2"/>
  <c r="BA14" i="2"/>
  <c r="BA15" i="2"/>
  <c r="BE11" i="2"/>
  <c r="E13" i="2"/>
  <c r="E9" i="2"/>
  <c r="BE16" i="2"/>
  <c r="BI9" i="2"/>
  <c r="E17" i="2"/>
  <c r="BE13" i="2"/>
  <c r="F19" i="2"/>
  <c r="G9" i="2"/>
  <c r="BE8" i="2"/>
  <c r="BE15" i="2"/>
  <c r="BM11" i="2"/>
  <c r="BL22" i="2"/>
  <c r="BL23" i="2"/>
  <c r="E14" i="2"/>
  <c r="B22" i="2"/>
  <c r="AF22" i="2"/>
  <c r="C9" i="2"/>
  <c r="BI13" i="2"/>
  <c r="BK10" i="2"/>
  <c r="BM10" i="2"/>
  <c r="BI15" i="2"/>
  <c r="BK12" i="2"/>
  <c r="C10" i="2"/>
  <c r="E12" i="2"/>
  <c r="AG14" i="2"/>
  <c r="BI17" i="2"/>
  <c r="BK14" i="2"/>
  <c r="BM17" i="2"/>
  <c r="AY14" i="2"/>
  <c r="C13" i="2"/>
  <c r="E15" i="2"/>
  <c r="E10" i="2"/>
  <c r="AX22" i="2"/>
  <c r="AG12" i="2"/>
  <c r="AI10" i="2"/>
  <c r="AI17" i="2"/>
  <c r="AY8" i="2"/>
  <c r="AY12" i="2"/>
  <c r="AY17" i="2"/>
  <c r="BE14" i="2"/>
  <c r="BG10" i="2"/>
  <c r="BM9" i="2"/>
  <c r="BM15" i="2"/>
  <c r="AI11" i="2"/>
  <c r="AI12" i="2"/>
  <c r="AJ19" i="2"/>
  <c r="AK10" i="2"/>
  <c r="AY10" i="2"/>
  <c r="AY15" i="2"/>
  <c r="AY9" i="2"/>
  <c r="C15" i="2"/>
  <c r="AH22" i="2"/>
  <c r="AG10" i="2"/>
  <c r="AI9" i="2"/>
  <c r="AI15" i="2"/>
  <c r="AY11" i="2"/>
  <c r="AY16" i="2"/>
  <c r="BB19" i="2"/>
  <c r="BC16" i="2"/>
  <c r="BM12" i="2"/>
  <c r="BA10" i="2"/>
  <c r="G13" i="2"/>
  <c r="AG15" i="2"/>
  <c r="BG13" i="2"/>
  <c r="BI10" i="2"/>
  <c r="BK15" i="2"/>
  <c r="ET22" i="3"/>
  <c r="ET23" i="3"/>
  <c r="C17" i="2"/>
  <c r="C8" i="2"/>
  <c r="E11" i="2"/>
  <c r="D22" i="2"/>
  <c r="AG8" i="2"/>
  <c r="AG16" i="2"/>
  <c r="AI13" i="2"/>
  <c r="BA16" i="2"/>
  <c r="BE9" i="2"/>
  <c r="BE17" i="2"/>
  <c r="BG14" i="2"/>
  <c r="BI11" i="2"/>
  <c r="BK8" i="2"/>
  <c r="BK16" i="2"/>
  <c r="BM13" i="2"/>
  <c r="E8" i="3"/>
  <c r="E10" i="3"/>
  <c r="EH22" i="3"/>
  <c r="EH23" i="3"/>
  <c r="E13" i="3"/>
  <c r="FL22" i="3"/>
  <c r="FL23" i="3"/>
  <c r="DV22" i="3"/>
  <c r="DV23" i="3"/>
  <c r="C16" i="2"/>
  <c r="AG9" i="2"/>
  <c r="AG17" i="2"/>
  <c r="AI14" i="2"/>
  <c r="BA8" i="2"/>
  <c r="BA17" i="2"/>
  <c r="BG15" i="2"/>
  <c r="BI12" i="2"/>
  <c r="BK9" i="2"/>
  <c r="BK17" i="2"/>
  <c r="BM14" i="2"/>
  <c r="E11" i="3"/>
  <c r="C11" i="3"/>
  <c r="DJ22" i="3"/>
  <c r="DJ23" i="3"/>
  <c r="BG8" i="2"/>
  <c r="BG16" i="2"/>
  <c r="E12" i="3"/>
  <c r="BF22" i="2"/>
  <c r="BF23" i="2"/>
  <c r="C14" i="2"/>
  <c r="E16" i="2"/>
  <c r="AG11" i="2"/>
  <c r="AI8" i="2"/>
  <c r="BA11" i="2"/>
  <c r="BG9" i="2"/>
  <c r="BG17" i="2"/>
  <c r="BI14" i="2"/>
  <c r="BK11" i="2"/>
  <c r="BM8" i="2"/>
  <c r="E17" i="3"/>
  <c r="E9" i="3"/>
  <c r="EZ22" i="3"/>
  <c r="EZ23" i="3"/>
  <c r="BJ22" i="2"/>
  <c r="BJ23" i="2"/>
  <c r="BI8" i="2"/>
  <c r="C15" i="3"/>
  <c r="C16" i="3"/>
  <c r="F19" i="3"/>
  <c r="G16" i="3"/>
  <c r="FM22" i="3"/>
  <c r="DD22" i="3"/>
  <c r="DD23" i="3"/>
  <c r="C12" i="3"/>
  <c r="FG22" i="3"/>
  <c r="FS22" i="3"/>
  <c r="F22" i="3"/>
  <c r="C8" i="3"/>
  <c r="C13" i="3"/>
  <c r="C17" i="3"/>
  <c r="C9" i="3"/>
  <c r="C14" i="3"/>
  <c r="DA17" i="3"/>
  <c r="DA16" i="3"/>
  <c r="DA15" i="3"/>
  <c r="DA14" i="3"/>
  <c r="DA13" i="3"/>
  <c r="DA12" i="3"/>
  <c r="DA11" i="3"/>
  <c r="DA10" i="3"/>
  <c r="DA9" i="3"/>
  <c r="CY9" i="3"/>
  <c r="CY12" i="3"/>
  <c r="CY14" i="3"/>
  <c r="CY8" i="3"/>
  <c r="CY17" i="3"/>
  <c r="CY10" i="3"/>
  <c r="CY15" i="3"/>
  <c r="CY13" i="3"/>
  <c r="CY16" i="3"/>
  <c r="G12" i="2"/>
  <c r="G17" i="2"/>
  <c r="G11" i="2"/>
  <c r="G16" i="2"/>
  <c r="G14" i="2"/>
  <c r="BC15" i="2"/>
  <c r="G9" i="3"/>
  <c r="G10" i="3"/>
  <c r="G17" i="3"/>
  <c r="G15" i="3"/>
  <c r="E19" i="3"/>
  <c r="AK14" i="2"/>
  <c r="AK9" i="2"/>
  <c r="AK17" i="2"/>
  <c r="AK16" i="2"/>
  <c r="AK12" i="2"/>
  <c r="AK13" i="2"/>
  <c r="AK8" i="2"/>
  <c r="AJ22" i="2"/>
  <c r="AJ23" i="2"/>
  <c r="F22" i="2"/>
  <c r="AY19" i="2"/>
  <c r="G8" i="2"/>
  <c r="G10" i="2"/>
  <c r="G15" i="2"/>
  <c r="AK11" i="2"/>
  <c r="BI19" i="2"/>
  <c r="BC17" i="2"/>
  <c r="BC13" i="2"/>
  <c r="BM19" i="2"/>
  <c r="BE19" i="2"/>
  <c r="E19" i="2"/>
  <c r="BC11" i="2"/>
  <c r="BC12" i="2"/>
  <c r="BB22" i="2"/>
  <c r="BB23" i="2"/>
  <c r="AK15" i="2"/>
  <c r="BC8" i="2"/>
  <c r="BC10" i="2"/>
  <c r="BC9" i="2"/>
  <c r="BC14" i="2"/>
  <c r="C19" i="3"/>
  <c r="C19" i="2"/>
  <c r="BG19" i="2"/>
  <c r="AI19" i="2"/>
  <c r="BK19" i="2"/>
  <c r="BA19" i="2"/>
  <c r="AG19" i="2"/>
  <c r="G12" i="3"/>
  <c r="G14" i="3"/>
  <c r="G8" i="3"/>
  <c r="G13" i="3"/>
  <c r="G11" i="3"/>
  <c r="BC19" i="2"/>
  <c r="G19" i="3"/>
  <c r="G19" i="2"/>
  <c r="AK19" i="2"/>
  <c r="AQ11" i="3"/>
  <c r="AP22" i="3"/>
  <c r="AP23" i="3"/>
  <c r="AQ12" i="3"/>
  <c r="AQ15" i="3"/>
  <c r="AQ16" i="3"/>
  <c r="AQ10" i="3"/>
  <c r="AQ8" i="3"/>
  <c r="AQ14" i="3"/>
  <c r="AQ17" i="3"/>
  <c r="AQ9" i="3"/>
  <c r="AQ13" i="3"/>
</calcChain>
</file>

<file path=xl/comments1.xml><?xml version="1.0" encoding="utf-8"?>
<comments xmlns="http://schemas.openxmlformats.org/spreadsheetml/2006/main">
  <authors>
    <author>Jenny</author>
  </authors>
  <commentList>
    <comment ref="FL7" author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The total is not the sum of the sexes in the report
</t>
        </r>
      </text>
    </comment>
    <comment ref="DJ14" authorId="0">
      <text>
        <r>
          <rPr>
            <b/>
            <sz val="9"/>
            <color indexed="81"/>
            <rFont val="Tahoma"/>
            <family val="2"/>
          </rPr>
          <t xml:space="preserve">597 in the PDF </t>
        </r>
      </text>
    </comment>
    <comment ref="EZ14" authorId="0">
      <text>
        <r>
          <rPr>
            <sz val="9"/>
            <color indexed="81"/>
            <rFont val="Tahoma"/>
            <family val="2"/>
          </rPr>
          <t xml:space="preserve">
Less than the sum males and females by 3 cases</t>
        </r>
      </text>
    </comment>
    <comment ref="BT15" authorId="0">
      <text>
        <r>
          <rPr>
            <sz val="9"/>
            <color indexed="81"/>
            <rFont val="Tahoma"/>
            <family val="2"/>
          </rPr>
          <t>3207 in PDF</t>
        </r>
      </text>
    </comment>
    <comment ref="BZ15" authorId="0">
      <text>
        <r>
          <rPr>
            <sz val="9"/>
            <color indexed="81"/>
            <rFont val="Tahoma"/>
            <family val="2"/>
          </rPr>
          <t>3098 in PDF</t>
        </r>
      </text>
    </comment>
    <comment ref="DJ15" authorId="0">
      <text>
        <r>
          <rPr>
            <b/>
            <sz val="9"/>
            <color indexed="81"/>
            <rFont val="Tahoma"/>
            <family val="2"/>
          </rPr>
          <t>1773 in the PDF</t>
        </r>
      </text>
    </comment>
    <comment ref="DJ16" authorId="0">
      <text>
        <r>
          <rPr>
            <b/>
            <sz val="9"/>
            <color indexed="81"/>
            <rFont val="Tahoma"/>
            <family val="2"/>
          </rPr>
          <t>2864in the PDF</t>
        </r>
      </text>
    </comment>
    <comment ref="FF16" authorId="0">
      <text>
        <r>
          <rPr>
            <sz val="9"/>
            <color indexed="81"/>
            <rFont val="Tahoma"/>
            <family val="2"/>
          </rPr>
          <t xml:space="preserve">
one case in this age group without  reported sex </t>
        </r>
      </text>
    </comment>
    <comment ref="GR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GT16" authorId="0">
      <text>
        <r>
          <rPr>
            <sz val="9"/>
            <color indexed="81"/>
            <rFont val="Tahoma"/>
            <family val="2"/>
          </rPr>
          <t xml:space="preserve">
Data up to 80+</t>
        </r>
      </text>
    </comment>
    <comment ref="GV16" authorId="0">
      <text>
        <r>
          <rPr>
            <sz val="9"/>
            <color indexed="81"/>
            <rFont val="Tahoma"/>
            <family val="2"/>
          </rPr>
          <t>Data up to 80+</t>
        </r>
      </text>
    </comment>
    <comment ref="CF17" authorId="0">
      <text>
        <r>
          <rPr>
            <b/>
            <sz val="9"/>
            <color indexed="81"/>
            <rFont val="Tahoma"/>
            <family val="2"/>
          </rPr>
          <t>2049 in PDF</t>
        </r>
      </text>
    </comment>
    <comment ref="CL17" authorId="0">
      <text>
        <r>
          <rPr>
            <b/>
            <sz val="9"/>
            <color indexed="81"/>
            <rFont val="Tahoma"/>
            <family val="2"/>
          </rPr>
          <t>2012 in PDF</t>
        </r>
      </text>
    </comment>
    <comment ref="DJ17" authorId="0">
      <text>
        <r>
          <rPr>
            <b/>
            <sz val="9"/>
            <color indexed="81"/>
            <rFont val="Tahoma"/>
            <family val="2"/>
          </rPr>
          <t>1200 in the PDF</t>
        </r>
      </text>
    </comment>
    <comment ref="BT22" authorId="0">
      <text>
        <r>
          <rPr>
            <b/>
            <sz val="9"/>
            <color indexed="81"/>
            <rFont val="Tahoma"/>
            <family val="2"/>
          </rPr>
          <t>12294 in PDF</t>
        </r>
      </text>
    </comment>
    <comment ref="BZ22" authorId="0">
      <text>
        <r>
          <rPr>
            <b/>
            <sz val="9"/>
            <color indexed="81"/>
            <rFont val="Tahoma"/>
            <family val="2"/>
          </rPr>
          <t>11706 in PDF</t>
        </r>
      </text>
    </comment>
    <comment ref="CF22" authorId="0">
      <text>
        <r>
          <rPr>
            <b/>
            <sz val="9"/>
            <color indexed="81"/>
            <rFont val="Tahoma"/>
            <family val="2"/>
          </rPr>
          <t>11220 in PDF</t>
        </r>
      </text>
    </comment>
    <comment ref="CL22" authorId="0">
      <text>
        <r>
          <rPr>
            <b/>
            <sz val="9"/>
            <color indexed="81"/>
            <rFont val="Tahoma"/>
            <family val="2"/>
          </rPr>
          <t>11066 in PDF</t>
        </r>
      </text>
    </comment>
    <comment ref="CR22" authorId="0">
      <text>
        <r>
          <rPr>
            <b/>
            <sz val="9"/>
            <color indexed="81"/>
            <rFont val="Tahoma"/>
            <family val="2"/>
          </rPr>
          <t>PDF total is 9565</t>
        </r>
      </text>
    </comment>
    <comment ref="EH22" authorId="0">
      <text>
        <r>
          <rPr>
            <sz val="9"/>
            <color indexed="81"/>
            <rFont val="Tahoma"/>
            <family val="2"/>
          </rPr>
          <t>Total is not the sum of females and males in the report. The total in the report is 4543</t>
        </r>
      </text>
    </comment>
    <comment ref="EN22" authorId="0">
      <text>
        <r>
          <rPr>
            <sz val="9"/>
            <color indexed="81"/>
            <rFont val="Tahoma"/>
            <family val="2"/>
          </rPr>
          <t xml:space="preserve">Total is not the sum of females and males in the report. </t>
        </r>
      </text>
    </comment>
    <comment ref="EZ22" authorId="0">
      <text>
        <r>
          <rPr>
            <sz val="9"/>
            <color indexed="81"/>
            <rFont val="Tahoma"/>
            <family val="2"/>
          </rPr>
          <t xml:space="preserve">
3 cases missing in order to correspond to females+males </t>
        </r>
      </text>
    </comment>
  </commentList>
</comments>
</file>

<file path=xl/comments2.xml><?xml version="1.0" encoding="utf-8"?>
<comments xmlns="http://schemas.openxmlformats.org/spreadsheetml/2006/main">
  <authors>
    <author>Jenny</author>
    <author>Arianna CAPORALI</author>
  </authors>
  <commentList>
    <comment ref="X16" authorId="0">
      <text>
        <r>
          <rPr>
            <b/>
            <sz val="9"/>
            <color indexed="81"/>
            <rFont val="Tahoma"/>
            <family val="2"/>
          </rPr>
          <t>3215 in PDF</t>
        </r>
      </text>
    </comment>
    <comment ref="X22" authorId="1">
      <text>
        <r>
          <rPr>
            <b/>
            <sz val="9"/>
            <color indexed="81"/>
            <rFont val="Tahoma"/>
            <family val="2"/>
          </rPr>
          <t xml:space="preserve">
Total in PDF 12326
</t>
        </r>
      </text>
    </comment>
    <comment ref="AJ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N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Total in PDF 1614</t>
        </r>
      </text>
    </comment>
    <comment ref="AP22" authorId="1">
      <text>
        <r>
          <rPr>
            <b/>
            <sz val="9"/>
            <color indexed="81"/>
            <rFont val="Tahoma"/>
            <family val="2"/>
          </rPr>
          <t xml:space="preserve">
Total in PDF 4409</t>
        </r>
      </text>
    </comment>
    <comment ref="AX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At the PDF version of the report, total males is 1971</t>
        </r>
      </text>
    </comment>
    <comment ref="BB22" authorId="0">
      <text>
        <r>
          <rPr>
            <sz val="9"/>
            <color indexed="81"/>
            <rFont val="Tahoma"/>
            <family val="2"/>
          </rPr>
          <t>It is not the same total that we could find in the report which total cases is 3077</t>
        </r>
      </text>
    </comment>
  </commentList>
</comments>
</file>

<file path=xl/sharedStrings.xml><?xml version="1.0" encoding="utf-8"?>
<sst xmlns="http://schemas.openxmlformats.org/spreadsheetml/2006/main" count="859" uniqueCount="220">
  <si>
    <t>Age group</t>
  </si>
  <si>
    <t>Females</t>
  </si>
  <si>
    <t>Males</t>
  </si>
  <si>
    <t>Total</t>
  </si>
  <si>
    <t>90+</t>
  </si>
  <si>
    <t>09.03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</si>
  <si>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</si>
  <si>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</si>
  <si>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</si>
  <si>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</si>
  <si>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</si>
  <si>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</si>
  <si>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</si>
  <si>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</si>
  <si>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0</t>
  </si>
  <si>
    <t>total</t>
  </si>
  <si>
    <t>Time</t>
  </si>
  <si>
    <t>CumDeath</t>
  </si>
  <si>
    <t>06.03</t>
  </si>
  <si>
    <t>07.03</t>
  </si>
  <si>
    <t>08.03</t>
  </si>
  <si>
    <t>10.03</t>
  </si>
  <si>
    <t>11.03</t>
  </si>
  <si>
    <t>12.03</t>
  </si>
  <si>
    <t>13.03</t>
  </si>
  <si>
    <t>14.03</t>
  </si>
  <si>
    <t>15.03</t>
  </si>
  <si>
    <t>16.03</t>
  </si>
  <si>
    <t>17.03</t>
  </si>
  <si>
    <t>18.03</t>
  </si>
  <si>
    <t>19.03</t>
  </si>
  <si>
    <t>23.03</t>
  </si>
  <si>
    <t>24.03</t>
  </si>
  <si>
    <t>25.03</t>
  </si>
  <si>
    <t>26.03</t>
  </si>
  <si>
    <t>Source</t>
  </si>
  <si>
    <t>27.03</t>
  </si>
  <si>
    <t>Date Reference</t>
  </si>
  <si>
    <t>Date Report</t>
  </si>
  <si>
    <t>21:00</t>
  </si>
  <si>
    <t>https://www.mscbs.gob.es/profesionales/saludPublica/ccayes/alertasActual/nCov-China/documentos/Actualizacion_57_COVID-19.pdf</t>
  </si>
  <si>
    <t>20.03</t>
  </si>
  <si>
    <t>22.03</t>
  </si>
  <si>
    <t>21.03</t>
  </si>
  <si>
    <t>https://covid19.isciii.es/</t>
  </si>
  <si>
    <t>5-14</t>
  </si>
  <si>
    <t>&lt;2</t>
  </si>
  <si>
    <t>15-29</t>
  </si>
  <si>
    <t>80+</t>
  </si>
  <si>
    <t>https://www.isciii.es/QueHacemos/Servicios/VigilanciaSaludPublicaRENAVE/EnfermedadesTransmisibles/Documents/INFORMES/Informes%20COVID-19/Informe%20COVID-19.%20N%C2%BA%2013_23marzo2020_ISCIII.pdf</t>
  </si>
  <si>
    <t>https://www.isciii.es/QueHacemos/Servicios/VigilanciaSaludPublicaRENAVE/EnfermedadesTransmisibles/Documents/INFORMES/Informes%20COVID-19/Informe%20n%C2%BA%2014.%20Situaci%C3%B3n%20de%20COVID-19%20en%20Espa%C3%B1a%20a%2024%20marzo%20de%202020.pdf</t>
  </si>
  <si>
    <t>https://www.isciii.es/QueHacemos/Servicios/VigilanciaSaludPublicaRENAVE/EnfermedadesTransmisibles/Documents/INFORMES/Informes%20COVID-19/Informe%20n%C2%BA%2015.%20Situaci%C3%B3n%20de%20COVID-19%20en%20Espa%C3%B1a%20a%2025%20marzo%20de%202020.pdf</t>
  </si>
  <si>
    <t>2-4</t>
  </si>
  <si>
    <t>https://www.isciii.es/QueHacemos/Servicios/VigilanciaSaludPublicaRENAVE/EnfermedadesTransmisibles/Documents/INFORMES/Informes%20COVID-19/Informe%20n%C2%BA%2016.%20Situaci%C3%B3n%20de%20COVID-19%20en%20Espa%C3%B1a%20a%2026%20marzo%20de%202020.pdf</t>
  </si>
  <si>
    <t>https://www.mscbs.gob.es/profesionales/saludPublica/ccayes/alertasActual/nCov-China/documentos/Actualizacion_53_COVID-19.pdf</t>
  </si>
  <si>
    <t>https://www.mscbs.gob.es/profesionales/saludPublica/ccayes/alertasActual/nCov-China/documentos/Actualizacion_54_COVID-19.pdf</t>
  </si>
  <si>
    <t>https://www.mscbs.gob.es/profesionales/saludPublica/ccayes/alertasActual/nCov-China/documentos/Actualizacion_56_COVID-19.pdf</t>
  </si>
  <si>
    <t>https://www.mscbs.gob.es/profesionales/saludPublica/ccayes/alertasActual/nCov-China/documentos/Actualizacion_55_COVID-19.pdf</t>
  </si>
  <si>
    <t>https://www.mscbs.gob.es/profesionales/saludPublica/ccayes/alertasActual/nCov-China/documentos/Actualizacion_38_COVID-19.pdf</t>
  </si>
  <si>
    <t>https://www.mscbs.gob.es/profesionales/saludPublica/ccayes/alertasActual/nCov-China/documentos/Actualizacion_39_COVID-19.pdf</t>
  </si>
  <si>
    <t>04.03</t>
  </si>
  <si>
    <t>https://www.mscbs.gob.es/profesionales/saludPublica/ccayes/alertasActual/nCov-China/documentos/Actualizacion_37_COVID-19.pdf</t>
  </si>
  <si>
    <t>05.03</t>
  </si>
  <si>
    <t>03.03</t>
  </si>
  <si>
    <t>21:01</t>
  </si>
  <si>
    <t>https://www.mscbs.gob.es/profesionales/saludPublica/ccayes/alertasActual/nCov-China/documentos/Actualizacion_36_COVID-19.pdf</t>
  </si>
  <si>
    <t xml:space="preserve">Data Source: </t>
  </si>
  <si>
    <t>Population*</t>
  </si>
  <si>
    <t>Day</t>
  </si>
  <si>
    <t>File:</t>
  </si>
  <si>
    <t>Data Source:</t>
  </si>
  <si>
    <t>Actualizacion_53_COVID-19.pdf</t>
  </si>
  <si>
    <t>Webp</t>
  </si>
  <si>
    <t>Actualizacion_54_COVID-19.pdf</t>
  </si>
  <si>
    <t>Actualizacion_55_COVID-19.pdf</t>
  </si>
  <si>
    <t>Actualizacion_56_COVID-19.pdf</t>
  </si>
  <si>
    <t>Actualizacion_57_COVID-19.pdf</t>
  </si>
  <si>
    <t>Both sexes</t>
  </si>
  <si>
    <t xml:space="preserve">*Population: </t>
  </si>
  <si>
    <t>Sheet "MSCBS_Data".</t>
  </si>
  <si>
    <t>https://www.isciii.es/QueHacemos/Servicios/VigilanciaSaludPublicaRENAVE/EnfermedadesTransmisibles/Paginas/InformesCOVID-19.aspx</t>
  </si>
  <si>
    <t>Informe COVID-19 nº 13. 23 de marzo de 2020</t>
  </si>
  <si>
    <t>Informe COVID-19 nº 14. 24 de marzo de 2020</t>
  </si>
  <si>
    <t>Informe COVID-19 nº 15. 25 de marzo de 2020</t>
  </si>
  <si>
    <t>Informe COVID-19 nº 16. 26 de marzo de 2020</t>
  </si>
  <si>
    <t>Sheet "Daily Total"</t>
  </si>
  <si>
    <t>28.03</t>
  </si>
  <si>
    <t>https://www.mscbs.gob.es/profesionales/saludPublica/ccayes/alertasActual/nCov-China/documentos/Actualizacion_58_COVID-19.pdf</t>
  </si>
  <si>
    <t>Actualizacion_58_COVID-19.pdf</t>
  </si>
  <si>
    <t>Actualizacion_59_COVID-19.pdf</t>
  </si>
  <si>
    <t>https://www.mscbs.gob.es/profesionales/saludPublica/ccayes/alertasActual/nCov-China/documentos/Actualizacion_59_COVID-19.pdf</t>
  </si>
  <si>
    <t>29.03</t>
  </si>
  <si>
    <t>30.03</t>
  </si>
  <si>
    <t>Actualizacion_60_COVID-19.pdf</t>
  </si>
  <si>
    <t>https://www.mscbs.gob.es/profesionales/saludPublica/ccayes/alertasActual/nCov-China/documentos/Actualizacion_60_COVID-19.pdf</t>
  </si>
  <si>
    <t>Sheet "RENAVE_Data"</t>
  </si>
  <si>
    <t>Ministry of Health, Consumption and Social Welfare (MSCBS); Upgrade. Coronavirus disease (COVID-19), available here: https://www.mscbs.gob.es/</t>
  </si>
  <si>
    <t xml:space="preserve">Health Institute Carlos III (Istitut de Saludad Carlos III - ISCiii) :  </t>
  </si>
  <si>
    <t xml:space="preserve">Spanish Staistical Office (INE) Webpage, </t>
  </si>
  <si>
    <t xml:space="preserve">https://www.ine.es/jaxiT3/Datos.htm?t=31304#!tabs-tabla </t>
  </si>
  <si>
    <t>31.03</t>
  </si>
  <si>
    <t>Actualizacion_61_COVID-19.pdf</t>
  </si>
  <si>
    <t>https://www.mscbs.gob.es/profesionales/saludPublica/ccayes/alertasActual/nCov-China/documentos/Actualizacion_61_COVID-19.pdf</t>
  </si>
  <si>
    <t>https://www.isciii.es/QueHacemos/Servicios/VigilanciaSaludPublicaRENAVE/EnfermedadesTransmisibles/Documents/INFORMES/Informes%20COVID-19/Informe%20n%C2%BA%2018.%20Situaci%C3%B3n%20de%20COVID-19%20en%20Espa%C3%B1a%20a%2030%20marzo%20de%202020.pdf</t>
  </si>
  <si>
    <t>Daily number of cumulative deaths due to COVID-19 in Spain</t>
  </si>
  <si>
    <t>This sheet provides cumulative deaths by COVID-19 since 3rd of March in Spain published by the MSCBS</t>
  </si>
  <si>
    <t>Warning: the data provided below is imperfect and incomplete. Please consider them with caution.</t>
  </si>
  <si>
    <t>01.04</t>
  </si>
  <si>
    <t>Actualizacion_62_COVID-19.pdf</t>
  </si>
  <si>
    <t>https://www.mscbs.gob.es/profesionales/saludPublica/ccayes/alertasActual/nCov-China/documentos/Actualizacion_62_COVID-19.pdf</t>
  </si>
  <si>
    <t>0-9</t>
  </si>
  <si>
    <t>Warning: the data provided below are imperfect and incomplete. Please consider them with caution.</t>
  </si>
  <si>
    <r>
      <t xml:space="preserve">Coverage: </t>
    </r>
    <r>
      <rPr>
        <sz val="12"/>
        <rFont val="Calibri"/>
        <family val="2"/>
        <scheme val="minor"/>
      </rPr>
      <t>Deaths occurred in hospitals or elsewhere.</t>
    </r>
  </si>
  <si>
    <r>
      <t xml:space="preserve">Coverage: </t>
    </r>
    <r>
      <rPr>
        <sz val="16"/>
        <rFont val="Calibri"/>
        <family val="2"/>
        <scheme val="minor"/>
      </rPr>
      <t>Deaths occurred in hospitals by 10-year age groups and sex</t>
    </r>
  </si>
  <si>
    <r>
      <t xml:space="preserve">Coverage: </t>
    </r>
    <r>
      <rPr>
        <sz val="16"/>
        <rFont val="Calibri"/>
        <family val="2"/>
        <scheme val="minor"/>
      </rPr>
      <t>Deaths occurred in hospitals or elsewhere.</t>
    </r>
  </si>
  <si>
    <t>Actualizacion_63_COVID-19.pdf</t>
  </si>
  <si>
    <t>https://www.mscbs.gob.es/profesionales/saludPublica/ccayes/alertasActual/nCov-China/documentos/Actualizacion_63_COVID-19.pdf</t>
  </si>
  <si>
    <t>02.04</t>
  </si>
  <si>
    <t>https://www.isciii.es/QueHacemos/Servicios/VigilanciaSaludPublicaRENAVE/EnfermedadesTransmisibles/Documents/INFORMES/Informes%20COVID-19/Informe%20n%C2%BA%2019.%20Situaci%C3%B3n%20de%20COVID-19%20en%20Espa%C3%B1a%20a%201%20de%20abril%20de%202020.pdf</t>
  </si>
  <si>
    <t>03.04</t>
  </si>
  <si>
    <t>Actualizacion_64_COVID-19.pdf</t>
  </si>
  <si>
    <t>https://www.mscbs.gob.es/profesionales/saludPublica/ccayes/alertasActual/nCov-China/documentos/Actualizacion_64_COVID-19.pdf</t>
  </si>
  <si>
    <t>04.04</t>
  </si>
  <si>
    <t>Unknown</t>
  </si>
  <si>
    <t>Informe COVID-19 nº 20. 03 de Abril de 2020</t>
  </si>
  <si>
    <t>Informe COVID-19 nº 19. 01 de Abril de 2020</t>
  </si>
  <si>
    <t>Informe COVID-19 nº 18. 30 de marzo de 2020</t>
  </si>
  <si>
    <t>https://www.isciii.es/QueHacemos/Servicios/VigilanciaSaludPublicaRENAVE/EnfermedadesTransmisibles/Documents/INFORMES/Informes%20COVID-19/Informe%20n%C2%BA%2020.%20Situaci%C3%B3n%20de%20COVID-19%20en%20Espa%C3%B1a%20a%203%20de%20abril%20de%202020.pdf</t>
  </si>
  <si>
    <t>05.04</t>
  </si>
  <si>
    <t>06.04</t>
  </si>
  <si>
    <t>Actualizacion_67_COVID-19.pdf</t>
  </si>
  <si>
    <t>https://www.mscbs.gob.es/profesionales/saludPublica/ccayes/alertasActual/nCov-China/documentos/Actualizacion_67_COVID-19.pdf</t>
  </si>
  <si>
    <t>20:00</t>
  </si>
  <si>
    <t xml:space="preserve">https://www.isciii.es/QueHacemos/Servicios/VigilanciaSaludPublicaRENAVE/EnfermedadesTransmisibles/Paginas/InformesCOVID-19.aspx </t>
  </si>
  <si>
    <r>
      <t xml:space="preserve">Coverage: </t>
    </r>
    <r>
      <rPr>
        <sz val="16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</si>
  <si>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r>
      <t xml:space="preserve">Coverage: </t>
    </r>
    <r>
      <rPr>
        <sz val="12"/>
        <rFont val="Calibri"/>
        <family val="2"/>
        <scheme val="minor"/>
      </rPr>
      <t>Deaths occurred in hospitals or elsewhere, that are reported to ISCiii according to the National Network of Public Health Surveillance (RENAVE) protocol by age groups; the deaths are reported in the Surveillance System in Spain (SiViEs).</t>
    </r>
  </si>
  <si>
    <t>07.04</t>
  </si>
  <si>
    <t>Actualizacion_68_COVID-19.pdf</t>
  </si>
  <si>
    <t>https://www.mscbs.gob.es/profesionales/saludPublica/ccayes/alertasActual/nCov-China/documentos/Actualizacion_68_COVID-19.pdf</t>
  </si>
  <si>
    <t>08.04</t>
  </si>
  <si>
    <t>https://www.isciii.es/QueHacemos/Servicios/VigilanciaSaludPublicaRENAVE/EnfermedadesTransmisibles/Documents/INFORMES/Informes%20COVID-19/Informe%20n%C2%BA%2021.%20Situaci%C3%B3n%20de%20COVID-19%20en%20Espa%C3%B1a%20a%206%20de%20abril%20de%202020.pdf</t>
  </si>
  <si>
    <t>Actualizacion_69_COVID-19.pdf</t>
  </si>
  <si>
    <t>https://www.mscbs.gob.es/profesionales/saludPublica/ccayes/alertasActual/nCov-China/documentos/Actualizacion_69_COVID-19.pdf</t>
  </si>
  <si>
    <t>%</t>
  </si>
  <si>
    <t>% total death reported</t>
  </si>
  <si>
    <t>https://www.mscbs.gob.es/profesionales/saludPublica/ccayes/alertasActual/nCov-China/documentos/Actualizacion_70_COVID-19.pdf</t>
  </si>
  <si>
    <t>09.04</t>
  </si>
  <si>
    <r>
      <t xml:space="preserve">Coverage: </t>
    </r>
    <r>
      <rPr>
        <sz val="12"/>
        <rFont val="Calibri"/>
        <family val="2"/>
        <scheme val="minor"/>
      </rPr>
      <t>Deaths occurred in hospitals by 10-year age groups and sex.</t>
    </r>
  </si>
  <si>
    <t>Actualizacion_70_COVID-19.pdf</t>
  </si>
  <si>
    <t>https://www.ine.es/jaxiT3/Tabla.htm?t=31304</t>
  </si>
  <si>
    <t>Actualizacion_71_COVID-19.pdf</t>
  </si>
  <si>
    <t>https://www.mscbs.gob.es/profesionales/saludPublica/ccayes/alertasActual/nCov-China/documentos/Actualizacion_71_COVID-19.pdf</t>
  </si>
  <si>
    <t>10.04</t>
  </si>
  <si>
    <t>Total known</t>
  </si>
  <si>
    <t>Actualizacion_72_COVID-19.pdf</t>
  </si>
  <si>
    <t>https://www.mscbs.gob.es/profesionales/saludPublica/ccayes/alertasActual/nCov-China/documentos/Actualizacion_72_COVID-19.pdf</t>
  </si>
  <si>
    <t>11.04</t>
  </si>
  <si>
    <t>12.04</t>
  </si>
  <si>
    <t>Actualizacion_73_COVID-19.pdf</t>
  </si>
  <si>
    <t>https://www.mscbs.gob.es/profesionales/saludPublica/ccayes/alertasActual/nCov-China/documentos/Actualizacion_73_COVID-19.pdf</t>
  </si>
  <si>
    <t>13.04</t>
  </si>
  <si>
    <t>14.04</t>
  </si>
  <si>
    <t>Actualizacion_75_COVID-19.pdf</t>
  </si>
  <si>
    <t>https://www.mscbs.gob.es/profesionales/saludPublica/ccayes/alertasActual/nCov-China/documentos/Actualizacion_75_COVID-19.pdf</t>
  </si>
  <si>
    <t>https://www.isciii.es/QueHacemos/Servicios/VigilanciaSaludPublicaRENAVE/EnfermedadesTransmisibles/Documents/INFORMES/Informes%20COVID-19/Informe%20n%C2%BA%2022.%20Situaci%C3%B3n%20de%20COVID-19%20en%20Espa%C3%B1a%20a%2013%20de%20abril%20de%202020.pdf</t>
  </si>
  <si>
    <t>Informe COVID-19 nº 22. 13 de Abril de 2020</t>
  </si>
  <si>
    <t>Informe COVID-19 nº 21. 06 de Abril de 2020</t>
  </si>
  <si>
    <t>15.04</t>
  </si>
  <si>
    <t>16.04</t>
  </si>
  <si>
    <t>Actualizacion_78_COVID-19.pdf</t>
  </si>
  <si>
    <t>https://www.mscbs.gob.es/profesionales/saludPublica/ccayes/alertasActual/nCov-China/documentos/Actualizacion_78_COVID-19.pdf</t>
  </si>
  <si>
    <t>17.04</t>
  </si>
  <si>
    <t>18.04</t>
  </si>
  <si>
    <t>Actualizacion_80_COVID-19.pdf</t>
  </si>
  <si>
    <t>Actualizacion_79_COVID-19.pdf</t>
  </si>
  <si>
    <t>https://www.mscbs.gob.es/profesionales/saludPublica/ccayes/alertasActual/nCov-China/documentos/Actualizacion_79_COVID-19.pdf</t>
  </si>
  <si>
    <t>19.04</t>
  </si>
  <si>
    <t>https://www.mscbs.gob.es/profesionales/saludPublica/ccayes/alertasActual/nCov-China/documentos/Actualizacion_80_COVID-19.pdf</t>
  </si>
  <si>
    <t>Actualizacion_81_COVID-19.pdf</t>
  </si>
  <si>
    <t>https://www.mscbs.gob.es/profesionales/saludPublica/ccayes/alertasActual/nCov-China/documentos/Actualizacion_81_COVID-19.pdf</t>
  </si>
  <si>
    <t>20.04</t>
  </si>
  <si>
    <t>21.04</t>
  </si>
  <si>
    <t>Informe COVID-19 nº 23. 16 de Abril de 2020</t>
  </si>
  <si>
    <t>Informe COVID-19 nº 24. 21 de Abril de 2020</t>
  </si>
  <si>
    <t>https://www.isciii.es/QueHacemos/Servicios/VigilanciaSaludPublicaRENAVE/EnfermedadesTransmisibles/Documents/INFORMES/Informes%20COVID-19/Informe%20n%C2%BA%2024.%20Situaci%C3%B3n%20de%20COVID-19%20en%20Espa%C3%B1a%20a%2021%20de%20abril%20de%202020.pdf</t>
  </si>
  <si>
    <t>https://www.isciii.es/QueHacemos/Servicios/VigilanciaSaludPublicaRENAVE/EnfermedadesTransmisibles/Documents/INFORMES/Informes%20COVID-19/Informe%20n%C2%BA%2023.%20Situaci%C3%B3n%20de%20COVID-19%20en%20Espa%C3%B1a%20a%2016%20de%20abril%20de%202020.pdf</t>
  </si>
  <si>
    <t>Actualizacion_83_COVID-19.pdf</t>
  </si>
  <si>
    <t>https://www.mscbs.gob.es/profesionales/saludPublica/ccayes/alertasActual/nCov-China/documentos/Actualizacion_83_COVID-19.pdf</t>
  </si>
  <si>
    <t>22.04</t>
  </si>
  <si>
    <t>23.04</t>
  </si>
  <si>
    <t>Actualizacion_84_COVID-19.pdf</t>
  </si>
  <si>
    <t>https://www.mscbs.gob.es/profesionales/saludPublica/ccayes/alertasActual/nCov-China/documentos/Actualizacion_84_COVID-19.pdf</t>
  </si>
  <si>
    <t>Actualizacion_85_COVID-19.pdf</t>
  </si>
  <si>
    <t>https://www.mscbs.gob.es/profesionales/saludPublica/ccayes/alertasActual/nCov-China/documentos/Actualizacion_85_COVID-19.pdf</t>
  </si>
  <si>
    <t>24.04</t>
  </si>
  <si>
    <t>25.04</t>
  </si>
  <si>
    <t>26.04</t>
  </si>
  <si>
    <t>Actualizacion_86_COVID-19.pdf</t>
  </si>
  <si>
    <t>Actualizacion_87_COVID-19.pdf</t>
  </si>
  <si>
    <t>Actualizacion_88_COVID-19.pdf</t>
  </si>
  <si>
    <t>https://www.mscbs.gob.es/profesionales/saludPublica/ccayes/alertasActual/nCov-China/documentos/Actualizacion_88_COVID-19.pdf</t>
  </si>
  <si>
    <t>https://www.mscbs.gob.es/profesionales/saludPublica/ccayes/alertasActual/nCov-China/documentos/Actualizacion_87_COVID-19.pdf</t>
  </si>
  <si>
    <t>https://www.mscbs.gob.es/profesionales/saludPublica/ccayes/alertasActual/nCov-China/documentos/Actualizacion_86_COVID-19.pdf</t>
  </si>
  <si>
    <t>27.04</t>
  </si>
  <si>
    <t>Actualizacion_89_COVID-19.pdf</t>
  </si>
  <si>
    <t>https://www.mscbs.gob.es/profesionales/saludPublica/ccayes/alertasActual/nCov-China/documentos/Actualizacion_89_COVID-19.pdf</t>
  </si>
  <si>
    <t>28.04</t>
  </si>
  <si>
    <t>https://www.isciii.es/QueHacemos/Servicios/VigilanciaSaludPublicaRENAVE/EnfermedadesTransmisibles/Documents/INFORMES/Informes%20COVID-19/Informe%20n%C2%BA%2026.%20Situaci%C3%B3n%20de%20COVID-19%20en%20Espa%C3%B1a%20a%2027%20de%20abril%20de%202020.pdf</t>
  </si>
  <si>
    <t>Informe COVID-19 nº 26. 28 de Abril de 2020</t>
  </si>
  <si>
    <t>Informe COVID-19 nº 25. 24 de Abril de 2020</t>
  </si>
  <si>
    <t>https://www.isciii.es/QueHacemos/Servicios/VigilanciaSaludPublicaRENAVE/EnfermedadesTransmisibles/Documents/INFORMES/Informes%20COVID-19/Informe%20n%C2%BA%2025.%20Situaci%C3%B3n%20de%20COVID-19%20en%20Espa%C3%B1a%20a%2023%20de%20abril%20de%202020.pdf</t>
  </si>
  <si>
    <t>Actualizacion_90_COVID-19.pdf</t>
  </si>
  <si>
    <t>https://www.mscbs.gob.es/profesionales/saludPublica/ccayes/alertasActual/nCov-China/documentos/Actualizacion_90_COVID-19.pdf</t>
  </si>
  <si>
    <t>29.04</t>
  </si>
  <si>
    <t>Actualizacion_91_COVID-19.pdf</t>
  </si>
  <si>
    <t>https://www.mscbs.gob.es/profesionales/saludPublica/ccayes/alertasActual/nCov-China/documentos/Actualizacion_91_COVID-19.pdf</t>
  </si>
  <si>
    <t>30.04</t>
  </si>
  <si>
    <t>Actualizacion_92_COVID-19.pdf</t>
  </si>
  <si>
    <t>https://www.mscbs.gob.es/profesionales/saludPublica/ccayes/alertasActual/nCov-China/documentos/Actualizacion_92_COVID-19.pdf</t>
  </si>
  <si>
    <t>01.05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</si>
</sst>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0070C0"/>
      <name val="Arial"/>
      <family val="2"/>
      <charset val="1"/>
    </font>
    <font>
      <b/>
      <sz val="10"/>
      <name val="Arial"/>
      <family val="2"/>
      <charset val="1"/>
    </font>
    <font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  <charset val="1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2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4" tint="-0.249977111117893"/>
      <name val="Arial"/>
      <family val="2"/>
      <charset val="1"/>
    </font>
    <font>
      <sz val="16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i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3" borderId="4" xfId="0" applyFont="1" applyFill="1" applyBorder="1" applyAlignment="1">
      <alignment horizontal="center"/>
    </xf>
    <xf numFmtId="49" fontId="0" fillId="3" borderId="0" xfId="0" applyNumberFormat="1" applyFont="1" applyFill="1"/>
    <xf numFmtId="0" fontId="6" fillId="3" borderId="0" xfId="1" applyFont="1" applyFill="1" applyAlignment="1">
      <alignment horizontal="left" vertical="top" wrapText="1"/>
    </xf>
    <xf numFmtId="0" fontId="0" fillId="3" borderId="0" xfId="0" applyFont="1" applyFill="1" applyAlignment="1"/>
    <xf numFmtId="0" fontId="6" fillId="3" borderId="0" xfId="1" applyFont="1" applyFill="1" applyAlignment="1">
      <alignment horizontal="left" vertical="top"/>
    </xf>
    <xf numFmtId="0" fontId="0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top" wrapText="1"/>
    </xf>
    <xf numFmtId="0" fontId="0" fillId="3" borderId="0" xfId="0" applyFill="1" applyAlignment="1"/>
    <xf numFmtId="0" fontId="0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/>
    <xf numFmtId="0" fontId="8" fillId="3" borderId="5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Alignment="1">
      <alignment horizontal="left" vertical="top"/>
    </xf>
    <xf numFmtId="49" fontId="0" fillId="3" borderId="0" xfId="0" applyNumberFormat="1" applyFont="1" applyFill="1" applyAlignment="1"/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top"/>
    </xf>
    <xf numFmtId="20" fontId="0" fillId="3" borderId="0" xfId="0" applyNumberFormat="1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Border="1" applyAlignment="1">
      <alignment horizontal="left" vertical="top"/>
    </xf>
    <xf numFmtId="164" fontId="0" fillId="3" borderId="0" xfId="0" applyNumberFormat="1" applyFont="1" applyFill="1" applyBorder="1" applyAlignment="1">
      <alignment horizontal="center" vertical="center"/>
    </xf>
    <xf numFmtId="0" fontId="2" fillId="3" borderId="0" xfId="1" applyFill="1" applyBorder="1" applyAlignment="1">
      <alignment horizontal="left" vertical="top"/>
    </xf>
    <xf numFmtId="164" fontId="0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3" borderId="0" xfId="1" applyFill="1"/>
    <xf numFmtId="0" fontId="11" fillId="3" borderId="0" xfId="1" applyFont="1" applyFill="1" applyAlignment="1">
      <alignment horizontal="left" vertical="top"/>
    </xf>
    <xf numFmtId="0" fontId="2" fillId="0" borderId="0" xfId="1"/>
    <xf numFmtId="0" fontId="12" fillId="3" borderId="0" xfId="0" applyFont="1" applyFill="1"/>
    <xf numFmtId="0" fontId="13" fillId="3" borderId="0" xfId="0" applyFont="1" applyFill="1"/>
    <xf numFmtId="0" fontId="15" fillId="3" borderId="0" xfId="0" applyFont="1" applyFill="1" applyAlignment="1"/>
    <xf numFmtId="0" fontId="15" fillId="3" borderId="0" xfId="0" applyFont="1" applyFill="1"/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horizontal="left"/>
    </xf>
    <xf numFmtId="0" fontId="16" fillId="3" borderId="0" xfId="0" applyFont="1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0" fontId="4" fillId="3" borderId="0" xfId="0" applyFont="1" applyFill="1"/>
    <xf numFmtId="0" fontId="2" fillId="3" borderId="0" xfId="1" applyFill="1" applyBorder="1" applyAlignment="1" applyProtection="1"/>
    <xf numFmtId="0" fontId="18" fillId="3" borderId="0" xfId="0" applyFont="1" applyFill="1"/>
    <xf numFmtId="0" fontId="0" fillId="3" borderId="0" xfId="0" applyFill="1" applyBorder="1" applyAlignment="1">
      <alignment horizontal="center"/>
    </xf>
    <xf numFmtId="0" fontId="2" fillId="2" borderId="0" xfId="1" applyFill="1"/>
    <xf numFmtId="0" fontId="0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49" fontId="19" fillId="3" borderId="16" xfId="0" applyNumberFormat="1" applyFont="1" applyFill="1" applyBorder="1" applyAlignment="1">
      <alignment vertical="top"/>
    </xf>
    <xf numFmtId="49" fontId="19" fillId="3" borderId="17" xfId="0" applyNumberFormat="1" applyFont="1" applyFill="1" applyBorder="1" applyAlignment="1">
      <alignment vertical="top"/>
    </xf>
    <xf numFmtId="0" fontId="19" fillId="3" borderId="17" xfId="0" applyFont="1" applyFill="1" applyBorder="1"/>
    <xf numFmtId="0" fontId="19" fillId="3" borderId="0" xfId="0" applyFont="1" applyFill="1"/>
    <xf numFmtId="0" fontId="19" fillId="3" borderId="17" xfId="1" applyFont="1" applyFill="1" applyBorder="1" applyAlignment="1">
      <alignment horizontal="center" vertical="center" wrapText="1"/>
    </xf>
    <xf numFmtId="165" fontId="19" fillId="3" borderId="17" xfId="1" applyNumberFormat="1" applyFont="1" applyFill="1" applyBorder="1" applyAlignment="1">
      <alignment horizontal="center" vertical="center" wrapText="1"/>
    </xf>
    <xf numFmtId="165" fontId="19" fillId="3" borderId="17" xfId="0" applyNumberFormat="1" applyFont="1" applyFill="1" applyBorder="1" applyAlignment="1">
      <alignment horizontal="center" vertical="center"/>
    </xf>
    <xf numFmtId="165" fontId="19" fillId="3" borderId="16" xfId="1" applyNumberFormat="1" applyFont="1" applyFill="1" applyBorder="1" applyAlignment="1">
      <alignment horizontal="center" vertical="center" wrapText="1"/>
    </xf>
    <xf numFmtId="165" fontId="19" fillId="3" borderId="16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1" fillId="3" borderId="0" xfId="0" applyFont="1" applyFill="1" applyAlignment="1"/>
    <xf numFmtId="0" fontId="22" fillId="3" borderId="0" xfId="0" applyFont="1" applyFill="1" applyAlignment="1"/>
    <xf numFmtId="0" fontId="23" fillId="3" borderId="18" xfId="0" applyFont="1" applyFill="1" applyBorder="1" applyAlignment="1">
      <alignment horizontal="center"/>
    </xf>
    <xf numFmtId="165" fontId="22" fillId="3" borderId="3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18" xfId="0" applyFont="1" applyFill="1" applyBorder="1"/>
    <xf numFmtId="0" fontId="22" fillId="3" borderId="0" xfId="0" applyFont="1" applyFill="1"/>
    <xf numFmtId="0" fontId="24" fillId="3" borderId="0" xfId="0" applyFont="1" applyFill="1"/>
    <xf numFmtId="0" fontId="25" fillId="3" borderId="0" xfId="1" applyFont="1" applyFill="1"/>
    <xf numFmtId="0" fontId="23" fillId="3" borderId="5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3" borderId="17" xfId="0" applyFont="1" applyFill="1" applyBorder="1"/>
    <xf numFmtId="49" fontId="22" fillId="3" borderId="0" xfId="0" applyNumberFormat="1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165" fontId="24" fillId="3" borderId="17" xfId="0" applyNumberFormat="1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top"/>
    </xf>
    <xf numFmtId="49" fontId="22" fillId="3" borderId="0" xfId="0" applyNumberFormat="1" applyFont="1" applyFill="1"/>
    <xf numFmtId="0" fontId="25" fillId="3" borderId="0" xfId="1" applyFont="1" applyFill="1" applyAlignment="1">
      <alignment horizontal="left" vertical="top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/>
    </xf>
    <xf numFmtId="165" fontId="24" fillId="3" borderId="18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 vertical="center"/>
    </xf>
    <xf numFmtId="14" fontId="8" fillId="3" borderId="16" xfId="0" applyNumberFormat="1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165" fontId="22" fillId="3" borderId="22" xfId="0" applyNumberFormat="1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 vertical="center"/>
    </xf>
    <xf numFmtId="165" fontId="22" fillId="3" borderId="23" xfId="0" applyNumberFormat="1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/>
    </xf>
    <xf numFmtId="14" fontId="24" fillId="3" borderId="12" xfId="0" applyNumberFormat="1" applyFont="1" applyFill="1" applyBorder="1" applyAlignment="1">
      <alignment horizontal="center" vertical="center"/>
    </xf>
    <xf numFmtId="14" fontId="0" fillId="3" borderId="0" xfId="0" applyNumberFormat="1" applyFill="1" applyAlignment="1"/>
    <xf numFmtId="0" fontId="0" fillId="3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5" fontId="22" fillId="3" borderId="11" xfId="0" applyNumberFormat="1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165" fontId="22" fillId="3" borderId="12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26" fillId="3" borderId="0" xfId="0" applyNumberFormat="1" applyFont="1" applyFill="1" applyBorder="1" applyAlignment="1">
      <alignment horizontal="center" vertical="center"/>
    </xf>
    <xf numFmtId="165" fontId="26" fillId="3" borderId="3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/>
    <xf numFmtId="165" fontId="23" fillId="3" borderId="0" xfId="0" applyNumberFormat="1" applyFont="1" applyFill="1" applyBorder="1" applyAlignment="1">
      <alignment horizontal="center" vertical="center"/>
    </xf>
    <xf numFmtId="165" fontId="23" fillId="3" borderId="3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/>
    <xf numFmtId="165" fontId="10" fillId="3" borderId="19" xfId="0" applyNumberFormat="1" applyFont="1" applyFill="1" applyBorder="1"/>
    <xf numFmtId="165" fontId="10" fillId="3" borderId="3" xfId="0" applyNumberFormat="1" applyFont="1" applyFill="1" applyBorder="1"/>
    <xf numFmtId="165" fontId="7" fillId="3" borderId="0" xfId="0" applyNumberFormat="1" applyFont="1" applyFill="1" applyBorder="1"/>
    <xf numFmtId="0" fontId="8" fillId="3" borderId="1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1" xfId="0" applyNumberFormat="1" applyFont="1" applyFill="1" applyBorder="1" applyAlignment="1">
      <alignment horizontal="center" vertical="center"/>
    </xf>
    <xf numFmtId="14" fontId="1" fillId="3" borderId="12" xfId="0" applyNumberFormat="1" applyFont="1" applyFill="1" applyBorder="1" applyAlignment="1">
      <alignment horizontal="center" vertical="center"/>
    </xf>
    <xf numFmtId="14" fontId="1" fillId="3" borderId="21" xfId="0" applyNumberFormat="1" applyFont="1" applyFill="1" applyBorder="1" applyAlignment="1">
      <alignment horizontal="center" vertical="center"/>
    </xf>
    <xf numFmtId="14" fontId="1" fillId="3" borderId="22" xfId="0" applyNumberFormat="1" applyFont="1" applyFill="1" applyBorder="1" applyAlignment="1">
      <alignment horizontal="center" vertical="center"/>
    </xf>
    <xf numFmtId="14" fontId="1" fillId="3" borderId="2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14" fontId="1" fillId="3" borderId="0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/>
    </xf>
    <xf numFmtId="14" fontId="1" fillId="3" borderId="15" xfId="0" applyNumberFormat="1" applyFont="1" applyFill="1" applyBorder="1" applyAlignment="1">
      <alignment horizontal="center"/>
    </xf>
    <xf numFmtId="14" fontId="1" fillId="3" borderId="14" xfId="0" applyNumberFormat="1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vid19.isciii.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scbs.gob.es/profesionales/saludPublica/ccayes/alertasActual/nCov-China/documentos/Actualizacion_60_COVID-19.pdf" TargetMode="External"/><Relationship Id="rId13" Type="http://schemas.openxmlformats.org/officeDocument/2006/relationships/hyperlink" Target="https://www.mscbs.gob.es/profesionales/saludPublica/ccayes/alertasActual/nCov-China/documentos/Actualizacion_68_COVID-19.pdf" TargetMode="External"/><Relationship Id="rId18" Type="http://schemas.openxmlformats.org/officeDocument/2006/relationships/hyperlink" Target="https://www.mscbs.gob.es/profesionales/saludPublica/ccayes/alertasActual/nCov-China/documentos/Actualizacion_72_COVID-19.pdf" TargetMode="External"/><Relationship Id="rId26" Type="http://schemas.openxmlformats.org/officeDocument/2006/relationships/hyperlink" Target="https://www.mscbs.gob.es/profesionales/saludPublica/ccayes/alertasActual/nCov-China/documentos/Actualizacion_84_COVID-19.pdf" TargetMode="External"/><Relationship Id="rId3" Type="http://schemas.openxmlformats.org/officeDocument/2006/relationships/hyperlink" Target="https://www.mscbs.gob.es/profesionales/saludPublica/ccayes/alertasActual/nCov-China/documentos/Actualizacion_54_COVID-19.pdf" TargetMode="External"/><Relationship Id="rId21" Type="http://schemas.openxmlformats.org/officeDocument/2006/relationships/hyperlink" Target="https://www.mscbs.gob.es/profesionales/saludPublica/ccayes/alertasActual/nCov-China/documentos/Actualizacion_78_COVID-19.pdf" TargetMode="External"/><Relationship Id="rId34" Type="http://schemas.openxmlformats.org/officeDocument/2006/relationships/hyperlink" Target="https://www.mscbs.gob.es/profesionales/saludPublica/ccayes/alertasActual/nCov-China/documentos/Actualizacion_92_COVID-19.pdf" TargetMode="External"/><Relationship Id="rId7" Type="http://schemas.openxmlformats.org/officeDocument/2006/relationships/hyperlink" Target="https://www.mscbs.gob.es/profesionales/saludPublica/ccayes/alertasActual/nCov-China/documentos/Actualizacion_59_COVID-19.pdf" TargetMode="External"/><Relationship Id="rId12" Type="http://schemas.openxmlformats.org/officeDocument/2006/relationships/hyperlink" Target="https://www.mscbs.gob.es/profesionales/saludPublica/ccayes/alertasActual/nCov-China/documentos/Actualizacion_64_COVID-19.pdf" TargetMode="External"/><Relationship Id="rId17" Type="http://schemas.openxmlformats.org/officeDocument/2006/relationships/hyperlink" Target="https://www.ine.es/jaxiT3/Tabla.htm?t=31304" TargetMode="External"/><Relationship Id="rId25" Type="http://schemas.openxmlformats.org/officeDocument/2006/relationships/hyperlink" Target="https://www.mscbs.gob.es/profesionales/saludPublica/ccayes/alertasActual/nCov-China/documentos/Actualizacion_83_COVID-19.pdf" TargetMode="External"/><Relationship Id="rId33" Type="http://schemas.openxmlformats.org/officeDocument/2006/relationships/hyperlink" Target="https://www.mscbs.gob.es/profesionales/saludPublica/ccayes/alertasActual/nCov-China/documentos/Actualizacion_91_COVID-19.pdf" TargetMode="External"/><Relationship Id="rId2" Type="http://schemas.openxmlformats.org/officeDocument/2006/relationships/hyperlink" Target="https://www.mscbs.gob.es/profesionales/saludPublica/ccayes/alertasActual/nCov-China/documentos/Actualizacion_56_COVID-19.pdf" TargetMode="External"/><Relationship Id="rId16" Type="http://schemas.openxmlformats.org/officeDocument/2006/relationships/hyperlink" Target="https://www.mscbs.gob.es/profesionales/saludPublica/ccayes/alertasActual/nCov-China/documentos/Actualizacion_71_COVID-19.pdf" TargetMode="External"/><Relationship Id="rId20" Type="http://schemas.openxmlformats.org/officeDocument/2006/relationships/hyperlink" Target="https://www.mscbs.gob.es/profesionales/saludPublica/ccayes/alertasActual/nCov-China/documentos/Actualizacion_75_COVID-19.pdf" TargetMode="External"/><Relationship Id="rId29" Type="http://schemas.openxmlformats.org/officeDocument/2006/relationships/hyperlink" Target="https://www.mscbs.gob.es/profesionales/saludPublica/ccayes/alertasActual/nCov-China/documentos/Actualizacion_87_COVID-19.pdf" TargetMode="External"/><Relationship Id="rId1" Type="http://schemas.openxmlformats.org/officeDocument/2006/relationships/hyperlink" Target="https://www.mscbs.gob.es/profesionales/saludPublica/ccayes/alertasActual/nCov-China/documentos/Actualizacion_57_COVID-19.pdf" TargetMode="External"/><Relationship Id="rId6" Type="http://schemas.openxmlformats.org/officeDocument/2006/relationships/hyperlink" Target="https://www.mscbs.gob.es/profesionales/saludPublica/ccayes/alertasActual/nCov-China/documentos/Actualizacion_58_COVID-19.pdf" TargetMode="External"/><Relationship Id="rId11" Type="http://schemas.openxmlformats.org/officeDocument/2006/relationships/hyperlink" Target="https://www.mscbs.gob.es/profesionales/saludPublica/ccayes/alertasActual/nCov-China/documentos/Actualizacion_63_COVID-19.pdf" TargetMode="External"/><Relationship Id="rId24" Type="http://schemas.openxmlformats.org/officeDocument/2006/relationships/hyperlink" Target="https://www.mscbs.gob.es/profesionales/saludPublica/ccayes/alertasActual/nCov-China/documentos/Actualizacion_81_COVID-19.pdf" TargetMode="External"/><Relationship Id="rId32" Type="http://schemas.openxmlformats.org/officeDocument/2006/relationships/hyperlink" Target="https://www.mscbs.gob.es/profesionales/saludPublica/ccayes/alertasActual/nCov-China/documentos/Actualizacion_90_COVID-19.pdf" TargetMode="External"/><Relationship Id="rId37" Type="http://schemas.openxmlformats.org/officeDocument/2006/relationships/comments" Target="../comments1.xml"/><Relationship Id="rId5" Type="http://schemas.openxmlformats.org/officeDocument/2006/relationships/hyperlink" Target="https://www.mscbs.gob.es/profesionales/saludPublica/ccayes/alertasActual/nCov-China/documentos/Actualizacion_55_COVID-19.pdf" TargetMode="External"/><Relationship Id="rId15" Type="http://schemas.openxmlformats.org/officeDocument/2006/relationships/hyperlink" Target="https://www.mscbs.gob.es/profesionales/saludPublica/ccayes/alertasActual/nCov-China/documentos/Actualizacion_70_COVID-19.pdf" TargetMode="External"/><Relationship Id="rId23" Type="http://schemas.openxmlformats.org/officeDocument/2006/relationships/hyperlink" Target="https://www.mscbs.gob.es/profesionales/saludPublica/ccayes/alertasActual/nCov-China/documentos/Actualizacion_80_COVID-19.pdf" TargetMode="External"/><Relationship Id="rId28" Type="http://schemas.openxmlformats.org/officeDocument/2006/relationships/hyperlink" Target="https://www.mscbs.gob.es/profesionales/saludPublica/ccayes/alertasActual/nCov-China/documentos/Actualizacion_86_COVID-19.pdf" TargetMode="External"/><Relationship Id="rId36" Type="http://schemas.openxmlformats.org/officeDocument/2006/relationships/vmlDrawing" Target="../drawings/vmlDrawing1.vml"/><Relationship Id="rId10" Type="http://schemas.openxmlformats.org/officeDocument/2006/relationships/hyperlink" Target="https://www.mscbs.gob.es/profesionales/saludPublica/ccayes/alertasActual/nCov-China/documentos/Actualizacion_62_COVID-19.pdf" TargetMode="External"/><Relationship Id="rId19" Type="http://schemas.openxmlformats.org/officeDocument/2006/relationships/hyperlink" Target="https://www.mscbs.gob.es/profesionales/saludPublica/ccayes/alertasActual/nCov-China/documentos/Actualizacion_73_COVID-19.pdf" TargetMode="External"/><Relationship Id="rId31" Type="http://schemas.openxmlformats.org/officeDocument/2006/relationships/hyperlink" Target="https://www.mscbs.gob.es/profesionales/saludPublica/ccayes/alertasActual/nCov-China/documentos/Actualizacion_89_COVID-19.pdf" TargetMode="External"/><Relationship Id="rId4" Type="http://schemas.openxmlformats.org/officeDocument/2006/relationships/hyperlink" Target="https://www.mscbs.gob.es/profesionales/saludPublica/ccayes/alertasActual/nCov-China/documentos/Actualizacion_53_COVID-19.pdf" TargetMode="External"/><Relationship Id="rId9" Type="http://schemas.openxmlformats.org/officeDocument/2006/relationships/hyperlink" Target="https://www.mscbs.gob.es/profesionales/saludPublica/ccayes/alertasActual/nCov-China/documentos/Actualizacion_61_COVID-19.pdf" TargetMode="External"/><Relationship Id="rId14" Type="http://schemas.openxmlformats.org/officeDocument/2006/relationships/hyperlink" Target="https://www.mscbs.gob.es/profesionales/saludPublica/ccayes/alertasActual/nCov-China/documentos/Actualizacion_69_COVID-19.pdf" TargetMode="External"/><Relationship Id="rId22" Type="http://schemas.openxmlformats.org/officeDocument/2006/relationships/hyperlink" Target="https://www.mscbs.gob.es/profesionales/saludPublica/ccayes/alertasActual/nCov-China/documentos/Actualizacion_79_COVID-19.pdf" TargetMode="External"/><Relationship Id="rId27" Type="http://schemas.openxmlformats.org/officeDocument/2006/relationships/hyperlink" Target="https://www.mscbs.gob.es/profesionales/saludPublica/ccayes/alertasActual/nCov-China/documentos/Actualizacion_85_COVID-19.pdf" TargetMode="External"/><Relationship Id="rId30" Type="http://schemas.openxmlformats.org/officeDocument/2006/relationships/hyperlink" Target="https://www.mscbs.gob.es/profesionales/saludPublica/ccayes/alertasActual/nCov-China/documentos/Actualizacion_88_COVID-19.pdf" TargetMode="External"/><Relationship Id="rId35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sciii.es/QueHacemos/Servicios/VigilanciaSaludPublicaRENAVE/EnfermedadesTransmisibles/Paginas/InformesCOVID-19.aspx" TargetMode="External"/><Relationship Id="rId13" Type="http://schemas.openxmlformats.org/officeDocument/2006/relationships/hyperlink" Target="https://www.isciii.es/QueHacemos/Servicios/VigilanciaSaludPublicaRENAVE/EnfermedadesTransmisibles/Documents/INFORMES/Informes%20COVID-19/Informe%20n%C2%BA%2023.%20Situaci%C3%B3n%20de%20COVID-19%20en%20Espa%C3%B1a%20a%2016%20de%20abril%20de%202020.pdf" TargetMode="External"/><Relationship Id="rId18" Type="http://schemas.openxmlformats.org/officeDocument/2006/relationships/comments" Target="../comments2.xml"/><Relationship Id="rId3" Type="http://schemas.openxmlformats.org/officeDocument/2006/relationships/hyperlink" Target="https://www.isciii.es/QueHacemos/Servicios/VigilanciaSaludPublicaRENAVE/EnfermedadesTransmisibles/Documents/INFORMES/Informes%20COVID-19/Informe%20n%C2%BA%2015.%20Situaci%C3%B3n%20de%20COVID-19%20en%20Espa%C3%B1a%20a%2025%20marzo%20de%202020.pdf" TargetMode="External"/><Relationship Id="rId7" Type="http://schemas.openxmlformats.org/officeDocument/2006/relationships/hyperlink" Target="https://www.ine.es/jaxiT3/Datos.htm?t=31304" TargetMode="External"/><Relationship Id="rId12" Type="http://schemas.openxmlformats.org/officeDocument/2006/relationships/hyperlink" Target="https://www.isciii.es/QueHacemos/Servicios/VigilanciaSaludPublicaRENAVE/EnfermedadesTransmisibles/Documents/INFORMES/Informes%20COVID-19/Informe%20n%C2%BA%2024.%20Situaci%C3%B3n%20de%20COVID-19%20en%20Espa%C3%B1a%20a%2021%20de%20abril%20de%202020.pdf" TargetMode="External"/><Relationship Id="rId17" Type="http://schemas.openxmlformats.org/officeDocument/2006/relationships/vmlDrawing" Target="../drawings/vmlDrawing2.vml"/><Relationship Id="rId2" Type="http://schemas.openxmlformats.org/officeDocument/2006/relationships/hyperlink" Target="https://www.isciii.es/QueHacemos/Servicios/VigilanciaSaludPublicaRENAVE/EnfermedadesTransmisibles/Documents/INFORMES/Informes%20COVID-19/Informe%20n%C2%BA%2014.%20Situaci%C3%B3n%20de%20COVID-19%20en%20Espa%C3%B1a%20a%2024%20marzo%20de%202020.pdf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https://www.isciii.es/QueHacemos/Servicios/VigilanciaSaludPublicaRENAVE/EnfermedadesTransmisibles/Documents/INFORMES/Informes%20COVID-19/Informe%20COVID-19.%20N%C2%BA%2013_23marzo2020_ISCIII.pdf" TargetMode="External"/><Relationship Id="rId6" Type="http://schemas.openxmlformats.org/officeDocument/2006/relationships/hyperlink" Target="https://www.isciii.es/QueHacemos/Servicios/VigilanciaSaludPublicaRENAVE/EnfermedadesTransmisibles/Documents/INFORMES/Informes%20COVID-19/Informe%20n%C2%BA%2019.%20Situaci%C3%B3n%20de%20COVID-19%20en%20Espa%C3%B1a%20a%201%20de%20abril%20de%202020.pdf" TargetMode="External"/><Relationship Id="rId11" Type="http://schemas.openxmlformats.org/officeDocument/2006/relationships/hyperlink" Target="https://www.isciii.es/QueHacemos/Servicios/VigilanciaSaludPublicaRENAVE/EnfermedadesTransmisibles/Documents/INFORMES/Informes%20COVID-19/Informe%20n%C2%BA%2022.%20Situaci%C3%B3n%20de%20COVID-19%20en%20Espa%C3%B1a%20a%2013%20de%20abril%20de%202020.pdf" TargetMode="External"/><Relationship Id="rId5" Type="http://schemas.openxmlformats.org/officeDocument/2006/relationships/hyperlink" Target="https://www.isciii.es/QueHacemos/Servicios/VigilanciaSaludPublicaRENAVE/EnfermedadesTransmisibles/Documents/INFORMES/Informes%20COVID-19/Informe%20n%C2%BA%2018.%20Situaci%C3%B3n%20de%20COVID-19%20en%20Espa%C3%B1a%20a%2030%20marzo%20de%202020.pdf" TargetMode="External"/><Relationship Id="rId15" Type="http://schemas.openxmlformats.org/officeDocument/2006/relationships/hyperlink" Target="https://www.isciii.es/QueHacemos/Servicios/VigilanciaSaludPublicaRENAVE/EnfermedadesTransmisibles/Documents/INFORMES/Informes%20COVID-19/Informe%20n%C2%BA%2025.%20Situaci%C3%B3n%20de%20COVID-19%20en%20Espa%C3%B1a%20a%2023%20de%20abril%20de%202020.pdf" TargetMode="External"/><Relationship Id="rId10" Type="http://schemas.openxmlformats.org/officeDocument/2006/relationships/hyperlink" Target="https://www.isciii.es/QueHacemos/Servicios/VigilanciaSaludPublicaRENAVE/EnfermedadesTransmisibles/Documents/INFORMES/Informes%20COVID-19/Informe%20n%C2%BA%2020.%20Situaci%C3%B3n%20de%20COVID-19%20en%20Espa%C3%B1a%20a%203%20de%20abril%20de%202020.pdf" TargetMode="External"/><Relationship Id="rId4" Type="http://schemas.openxmlformats.org/officeDocument/2006/relationships/hyperlink" Target="https://www.isciii.es/QueHacemos/Servicios/VigilanciaSaludPublicaRENAVE/EnfermedadesTransmisibles/Documents/INFORMES/Informes%20COVID-19/Informe%20n%C2%BA%2016.%20Situaci%C3%B3n%20de%20COVID-19%20en%20Espa%C3%B1a%20a%2026%20marzo%20de%202020.pdf" TargetMode="External"/><Relationship Id="rId9" Type="http://schemas.openxmlformats.org/officeDocument/2006/relationships/hyperlink" Target="https://www.isciii.es/QueHacemos/Servicios/VigilanciaSaludPublicaRENAVE/EnfermedadesTransmisibles/Documents/INFORMES/Informes%20COVID-19/Informe%20n%C2%BA%2021.%20Situaci%C3%B3n%20de%20COVID-19%20en%20Espa%C3%B1a%20a%206%20de%20abril%20de%202020.pdf" TargetMode="External"/><Relationship Id="rId14" Type="http://schemas.openxmlformats.org/officeDocument/2006/relationships/hyperlink" Target="https://www.isciii.es/QueHacemos/Servicios/VigilanciaSaludPublicaRENAVE/EnfermedadesTransmisibles/Documents/INFORMES/Informes%20COVID-19/Informe%20n%C2%BA%2026.%20Situaci%C3%B3n%20de%20COVID-19%20en%20Espa%C3%B1a%20a%2027%20de%20abril%20de%202020.pdf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covid19.isciii.es/" TargetMode="External"/><Relationship Id="rId18" Type="http://schemas.openxmlformats.org/officeDocument/2006/relationships/hyperlink" Target="https://covid19.isciii.es/" TargetMode="External"/><Relationship Id="rId26" Type="http://schemas.openxmlformats.org/officeDocument/2006/relationships/hyperlink" Target="https://covid19.isciii.es/" TargetMode="External"/><Relationship Id="rId39" Type="http://schemas.openxmlformats.org/officeDocument/2006/relationships/hyperlink" Target="https://covid19.isciii.es/" TargetMode="External"/><Relationship Id="rId21" Type="http://schemas.openxmlformats.org/officeDocument/2006/relationships/hyperlink" Target="https://covid19.isciii.es/" TargetMode="External"/><Relationship Id="rId34" Type="http://schemas.openxmlformats.org/officeDocument/2006/relationships/hyperlink" Target="https://covid19.isciii.es/" TargetMode="External"/><Relationship Id="rId42" Type="http://schemas.openxmlformats.org/officeDocument/2006/relationships/hyperlink" Target="https://covid19.isciii.es/" TargetMode="External"/><Relationship Id="rId47" Type="http://schemas.openxmlformats.org/officeDocument/2006/relationships/hyperlink" Target="https://covid19.isciii.es/" TargetMode="External"/><Relationship Id="rId50" Type="http://schemas.openxmlformats.org/officeDocument/2006/relationships/hyperlink" Target="https://covid19.isciii.es/" TargetMode="External"/><Relationship Id="rId55" Type="http://schemas.openxmlformats.org/officeDocument/2006/relationships/hyperlink" Target="https://covid19.isciii.es/" TargetMode="External"/><Relationship Id="rId7" Type="http://schemas.openxmlformats.org/officeDocument/2006/relationships/hyperlink" Target="https://covid19.isciii.es/" TargetMode="External"/><Relationship Id="rId12" Type="http://schemas.openxmlformats.org/officeDocument/2006/relationships/hyperlink" Target="https://covid19.isciii.es/" TargetMode="External"/><Relationship Id="rId17" Type="http://schemas.openxmlformats.org/officeDocument/2006/relationships/hyperlink" Target="https://covid19.isciii.es/" TargetMode="External"/><Relationship Id="rId25" Type="http://schemas.openxmlformats.org/officeDocument/2006/relationships/hyperlink" Target="https://covid19.isciii.es/" TargetMode="External"/><Relationship Id="rId33" Type="http://schemas.openxmlformats.org/officeDocument/2006/relationships/hyperlink" Target="https://covid19.isciii.es/" TargetMode="External"/><Relationship Id="rId38" Type="http://schemas.openxmlformats.org/officeDocument/2006/relationships/hyperlink" Target="https://covid19.isciii.es/" TargetMode="External"/><Relationship Id="rId46" Type="http://schemas.openxmlformats.org/officeDocument/2006/relationships/hyperlink" Target="https://covid19.isciii.es/" TargetMode="External"/><Relationship Id="rId59" Type="http://schemas.openxmlformats.org/officeDocument/2006/relationships/hyperlink" Target="https://covid19.isciii.es/" TargetMode="External"/><Relationship Id="rId2" Type="http://schemas.openxmlformats.org/officeDocument/2006/relationships/hyperlink" Target="https://www.mscbs.gob.es/profesionales/saludPublica/ccayes/alertasActual/nCov-China/documentos/Actualizacion_38_COVID-19.pdf" TargetMode="External"/><Relationship Id="rId16" Type="http://schemas.openxmlformats.org/officeDocument/2006/relationships/hyperlink" Target="https://covid19.isciii.es/" TargetMode="External"/><Relationship Id="rId20" Type="http://schemas.openxmlformats.org/officeDocument/2006/relationships/hyperlink" Target="https://covid19.isciii.es/" TargetMode="External"/><Relationship Id="rId29" Type="http://schemas.openxmlformats.org/officeDocument/2006/relationships/hyperlink" Target="https://covid19.isciii.es/" TargetMode="External"/><Relationship Id="rId41" Type="http://schemas.openxmlformats.org/officeDocument/2006/relationships/hyperlink" Target="https://covid19.isciii.es/" TargetMode="External"/><Relationship Id="rId54" Type="http://schemas.openxmlformats.org/officeDocument/2006/relationships/hyperlink" Target="https://covid19.isciii.es/" TargetMode="External"/><Relationship Id="rId1" Type="http://schemas.openxmlformats.org/officeDocument/2006/relationships/hyperlink" Target="https://www.mscbs.gob.es/profesionales/saludPublica/ccayes/alertasActual/nCov-China/documentos/Actualizacion_39_COVID-19.pdf" TargetMode="External"/><Relationship Id="rId6" Type="http://schemas.openxmlformats.org/officeDocument/2006/relationships/hyperlink" Target="https://covid19.isciii.es/" TargetMode="External"/><Relationship Id="rId11" Type="http://schemas.openxmlformats.org/officeDocument/2006/relationships/hyperlink" Target="https://covid19.isciii.es/" TargetMode="External"/><Relationship Id="rId24" Type="http://schemas.openxmlformats.org/officeDocument/2006/relationships/hyperlink" Target="https://covid19.isciii.es/" TargetMode="External"/><Relationship Id="rId32" Type="http://schemas.openxmlformats.org/officeDocument/2006/relationships/hyperlink" Target="https://covid19.isciii.es/" TargetMode="External"/><Relationship Id="rId37" Type="http://schemas.openxmlformats.org/officeDocument/2006/relationships/hyperlink" Target="https://covid19.isciii.es/" TargetMode="External"/><Relationship Id="rId40" Type="http://schemas.openxmlformats.org/officeDocument/2006/relationships/hyperlink" Target="https://covid19.isciii.es/" TargetMode="External"/><Relationship Id="rId45" Type="http://schemas.openxmlformats.org/officeDocument/2006/relationships/hyperlink" Target="https://covid19.isciii.es/" TargetMode="External"/><Relationship Id="rId53" Type="http://schemas.openxmlformats.org/officeDocument/2006/relationships/hyperlink" Target="https://covid19.isciii.es/" TargetMode="External"/><Relationship Id="rId58" Type="http://schemas.openxmlformats.org/officeDocument/2006/relationships/hyperlink" Target="https://covid19.isciii.es/" TargetMode="External"/><Relationship Id="rId5" Type="http://schemas.openxmlformats.org/officeDocument/2006/relationships/hyperlink" Target="https://www.mscbs.gob.es/profesionales/saludPublica/ccayes/alertasActual/nCov-China/documentos/Actualizacion_36_COVID-19.pdf" TargetMode="External"/><Relationship Id="rId15" Type="http://schemas.openxmlformats.org/officeDocument/2006/relationships/hyperlink" Target="https://covid19.isciii.es/" TargetMode="External"/><Relationship Id="rId23" Type="http://schemas.openxmlformats.org/officeDocument/2006/relationships/hyperlink" Target="https://covid19.isciii.es/" TargetMode="External"/><Relationship Id="rId28" Type="http://schemas.openxmlformats.org/officeDocument/2006/relationships/hyperlink" Target="https://covid19.isciii.es/" TargetMode="External"/><Relationship Id="rId36" Type="http://schemas.openxmlformats.org/officeDocument/2006/relationships/hyperlink" Target="https://covid19.isciii.es/" TargetMode="External"/><Relationship Id="rId49" Type="http://schemas.openxmlformats.org/officeDocument/2006/relationships/hyperlink" Target="https://covid19.isciii.es/" TargetMode="External"/><Relationship Id="rId57" Type="http://schemas.openxmlformats.org/officeDocument/2006/relationships/hyperlink" Target="https://covid19.isciii.es/" TargetMode="External"/><Relationship Id="rId10" Type="http://schemas.openxmlformats.org/officeDocument/2006/relationships/hyperlink" Target="https://covid19.isciii.es/" TargetMode="External"/><Relationship Id="rId19" Type="http://schemas.openxmlformats.org/officeDocument/2006/relationships/hyperlink" Target="https://covid19.isciii.es/" TargetMode="External"/><Relationship Id="rId31" Type="http://schemas.openxmlformats.org/officeDocument/2006/relationships/hyperlink" Target="https://covid19.isciii.es/" TargetMode="External"/><Relationship Id="rId44" Type="http://schemas.openxmlformats.org/officeDocument/2006/relationships/hyperlink" Target="https://covid19.isciii.es/" TargetMode="External"/><Relationship Id="rId52" Type="http://schemas.openxmlformats.org/officeDocument/2006/relationships/hyperlink" Target="https://covid19.isciii.es/" TargetMode="External"/><Relationship Id="rId60" Type="http://schemas.openxmlformats.org/officeDocument/2006/relationships/printerSettings" Target="../printerSettings/printerSettings4.bin"/><Relationship Id="rId4" Type="http://schemas.openxmlformats.org/officeDocument/2006/relationships/hyperlink" Target="https://www.mscbs.gob.es/profesionales/saludPublica/ccayes/alertasActual/nCov-China/documentos/Actualizacion_57_COVID-19.pdf" TargetMode="External"/><Relationship Id="rId9" Type="http://schemas.openxmlformats.org/officeDocument/2006/relationships/hyperlink" Target="https://covid19.isciii.es/" TargetMode="External"/><Relationship Id="rId14" Type="http://schemas.openxmlformats.org/officeDocument/2006/relationships/hyperlink" Target="https://covid19.isciii.es/" TargetMode="External"/><Relationship Id="rId22" Type="http://schemas.openxmlformats.org/officeDocument/2006/relationships/hyperlink" Target="https://covid19.isciii.es/" TargetMode="External"/><Relationship Id="rId27" Type="http://schemas.openxmlformats.org/officeDocument/2006/relationships/hyperlink" Target="https://covid19.isciii.es/" TargetMode="External"/><Relationship Id="rId30" Type="http://schemas.openxmlformats.org/officeDocument/2006/relationships/hyperlink" Target="https://covid19.isciii.es/" TargetMode="External"/><Relationship Id="rId35" Type="http://schemas.openxmlformats.org/officeDocument/2006/relationships/hyperlink" Target="https://covid19.isciii.es/" TargetMode="External"/><Relationship Id="rId43" Type="http://schemas.openxmlformats.org/officeDocument/2006/relationships/hyperlink" Target="https://covid19.isciii.es/" TargetMode="External"/><Relationship Id="rId48" Type="http://schemas.openxmlformats.org/officeDocument/2006/relationships/hyperlink" Target="https://covid19.isciii.es/" TargetMode="External"/><Relationship Id="rId56" Type="http://schemas.openxmlformats.org/officeDocument/2006/relationships/hyperlink" Target="https://covid19.isciii.es/" TargetMode="External"/><Relationship Id="rId8" Type="http://schemas.openxmlformats.org/officeDocument/2006/relationships/hyperlink" Target="https://covid19.isciii.es/" TargetMode="External"/><Relationship Id="rId51" Type="http://schemas.openxmlformats.org/officeDocument/2006/relationships/hyperlink" Target="https://covid19.isciii.es/" TargetMode="External"/><Relationship Id="rId3" Type="http://schemas.openxmlformats.org/officeDocument/2006/relationships/hyperlink" Target="https://www.mscbs.gob.es/profesionales/saludPublica/ccayes/alertasActual/nCov-China/documentos/Actualizacion_37_COVID-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8"/>
  <sheetViews>
    <sheetView zoomScale="70" zoomScaleNormal="70" workbookViewId="0">
      <selection activeCell="C28" sqref="C28"/>
    </sheetView>
  </sheetViews>
  <sheetFormatPr baseColWidth="10" defaultColWidth="8" defaultRowHeight="15.75" x14ac:dyDescent="0.25"/>
  <cols>
    <col min="1" max="2" width="10" style="2" customWidth="1"/>
    <col min="3" max="3" width="30.75" style="2" customWidth="1"/>
    <col min="4" max="1025" width="10" style="2" customWidth="1"/>
    <col min="1026" max="16384" width="8" style="2"/>
  </cols>
  <sheetData>
    <row r="1" spans="1:4" s="52" customFormat="1" ht="18" x14ac:dyDescent="0.25">
      <c r="A1" s="54" t="s">
        <v>104</v>
      </c>
    </row>
    <row r="3" spans="1:4" x14ac:dyDescent="0.25">
      <c r="A3" s="55" t="s">
        <v>79</v>
      </c>
    </row>
    <row r="4" spans="1:4" x14ac:dyDescent="0.25">
      <c r="A4" s="39" t="s">
        <v>147</v>
      </c>
    </row>
    <row r="5" spans="1:4" x14ac:dyDescent="0.25">
      <c r="A5" s="52" t="s">
        <v>66</v>
      </c>
    </row>
    <row r="6" spans="1:4" x14ac:dyDescent="0.25">
      <c r="A6" s="2" t="s">
        <v>96</v>
      </c>
    </row>
    <row r="8" spans="1:4" x14ac:dyDescent="0.25">
      <c r="A8" s="55" t="s">
        <v>95</v>
      </c>
    </row>
    <row r="9" spans="1:4" x14ac:dyDescent="0.25">
      <c r="A9" s="40" t="s">
        <v>135</v>
      </c>
    </row>
    <row r="10" spans="1:4" x14ac:dyDescent="0.25">
      <c r="A10" s="52" t="s">
        <v>66</v>
      </c>
    </row>
    <row r="11" spans="1:4" x14ac:dyDescent="0.25">
      <c r="A11" s="16" t="s">
        <v>97</v>
      </c>
      <c r="D11" s="2" t="s">
        <v>80</v>
      </c>
    </row>
    <row r="12" spans="1:4" x14ac:dyDescent="0.25">
      <c r="A12" s="12"/>
    </row>
    <row r="13" spans="1:4" x14ac:dyDescent="0.25">
      <c r="A13" s="55" t="s">
        <v>85</v>
      </c>
    </row>
    <row r="14" spans="1:4" x14ac:dyDescent="0.25">
      <c r="A14" s="40" t="s">
        <v>112</v>
      </c>
      <c r="B14" s="56"/>
    </row>
    <row r="15" spans="1:4" x14ac:dyDescent="0.25">
      <c r="A15" s="52" t="s">
        <v>66</v>
      </c>
    </row>
    <row r="16" spans="1:4" x14ac:dyDescent="0.25">
      <c r="A16" s="2" t="s">
        <v>96</v>
      </c>
    </row>
    <row r="17" spans="1:4" x14ac:dyDescent="0.25">
      <c r="A17" s="16" t="s">
        <v>97</v>
      </c>
      <c r="D17" s="35" t="s">
        <v>44</v>
      </c>
    </row>
    <row r="18" spans="1:4" x14ac:dyDescent="0.25">
      <c r="A18" s="39" t="s">
        <v>105</v>
      </c>
    </row>
  </sheetData>
  <hyperlinks>
    <hyperlink ref="A3" location="MSCBS_Data!A1" display="Sheet &quot;MSCBS_Data&quot;."/>
    <hyperlink ref="A8" location="RENAVE_Data!A1" display="Sheet &quot;RENAVE_Data&quot;"/>
    <hyperlink ref="A13" location="DailyTotal!A1" display="Sheet &quot;Daily Total&quot;"/>
    <hyperlink ref="D1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W95"/>
  <sheetViews>
    <sheetView tabSelected="1" zoomScale="60" zoomScaleNormal="60" workbookViewId="0">
      <selection activeCell="J18" sqref="J18"/>
    </sheetView>
  </sheetViews>
  <sheetFormatPr baseColWidth="10" defaultColWidth="10.625" defaultRowHeight="15.75" x14ac:dyDescent="0.25"/>
  <cols>
    <col min="1" max="1" width="12" style="2" customWidth="1"/>
    <col min="2" max="2" width="12.125" style="2" customWidth="1"/>
    <col min="3" max="3" width="7.125" style="2" customWidth="1"/>
    <col min="4" max="4" width="12.125" style="2" customWidth="1"/>
    <col min="5" max="5" width="5.125" style="2" customWidth="1"/>
    <col min="6" max="6" width="12.125" style="2" customWidth="1"/>
    <col min="7" max="7" width="5.375" style="2" bestFit="1" customWidth="1"/>
    <col min="8" max="8" width="8.75" style="2" customWidth="1"/>
    <col min="9" max="9" width="5.375" style="85" customWidth="1"/>
    <col min="10" max="10" width="8.375" style="2" bestFit="1" customWidth="1"/>
    <col min="11" max="11" width="6" style="85" customWidth="1"/>
    <col min="12" max="12" width="10.5" style="2" bestFit="1" customWidth="1"/>
    <col min="13" max="13" width="7.625" style="85" customWidth="1"/>
    <col min="14" max="14" width="8.75" style="2" customWidth="1"/>
    <col min="15" max="15" width="5.375" style="85" customWidth="1"/>
    <col min="16" max="16" width="8.375" style="2" bestFit="1" customWidth="1"/>
    <col min="17" max="17" width="6" style="85" customWidth="1"/>
    <col min="18" max="18" width="10.5" style="2" bestFit="1" customWidth="1"/>
    <col min="19" max="19" width="7.625" style="85" customWidth="1"/>
    <col min="20" max="20" width="8.75" style="2" customWidth="1"/>
    <col min="21" max="21" width="5.375" style="85" customWidth="1"/>
    <col min="22" max="22" width="8.375" style="2" bestFit="1" customWidth="1"/>
    <col min="23" max="23" width="6" style="85" customWidth="1"/>
    <col min="24" max="24" width="10.5" style="2" bestFit="1" customWidth="1"/>
    <col min="25" max="25" width="7.625" style="85" customWidth="1"/>
    <col min="26" max="26" width="8.75" style="2" customWidth="1"/>
    <col min="27" max="27" width="5.375" style="85" customWidth="1"/>
    <col min="28" max="28" width="8.375" style="2" bestFit="1" customWidth="1"/>
    <col min="29" max="29" width="6" style="85" customWidth="1"/>
    <col min="30" max="30" width="10.5" style="2" bestFit="1" customWidth="1"/>
    <col min="31" max="31" width="7.625" style="85" customWidth="1"/>
    <col min="32" max="32" width="8.75" style="2" customWidth="1"/>
    <col min="33" max="33" width="5.375" style="85" customWidth="1"/>
    <col min="34" max="34" width="8.375" style="2" bestFit="1" customWidth="1"/>
    <col min="35" max="35" width="6" style="85" customWidth="1"/>
    <col min="36" max="36" width="10.5" style="2" bestFit="1" customWidth="1"/>
    <col min="37" max="37" width="7.625" style="85" customWidth="1"/>
    <col min="38" max="38" width="8.75" style="2" customWidth="1"/>
    <col min="39" max="39" width="5.375" style="85" customWidth="1"/>
    <col min="40" max="40" width="8.375" style="2" bestFit="1" customWidth="1"/>
    <col min="41" max="41" width="6" style="85" customWidth="1"/>
    <col min="42" max="42" width="10.5" style="2" bestFit="1" customWidth="1"/>
    <col min="43" max="43" width="7.625" style="85" customWidth="1"/>
    <col min="44" max="44" width="8.75" style="2" customWidth="1"/>
    <col min="45" max="45" width="5.375" style="85" customWidth="1"/>
    <col min="46" max="46" width="8.375" style="2" bestFit="1" customWidth="1"/>
    <col min="47" max="47" width="6" style="85" customWidth="1"/>
    <col min="48" max="48" width="10.5" style="2" bestFit="1" customWidth="1"/>
    <col min="49" max="49" width="7.625" style="85" customWidth="1"/>
    <col min="50" max="50" width="8.75" style="2" customWidth="1"/>
    <col min="51" max="51" width="5.375" style="85" customWidth="1"/>
    <col min="52" max="52" width="8.375" style="2" bestFit="1" customWidth="1"/>
    <col min="53" max="53" width="6" style="85" customWidth="1"/>
    <col min="54" max="54" width="10.5" style="2" bestFit="1" customWidth="1"/>
    <col min="55" max="55" width="7.625" style="85" customWidth="1"/>
    <col min="56" max="56" width="8.75" style="2" customWidth="1"/>
    <col min="57" max="57" width="5.375" style="85" customWidth="1"/>
    <col min="58" max="58" width="8.375" style="2" bestFit="1" customWidth="1"/>
    <col min="59" max="59" width="6" style="85" customWidth="1"/>
    <col min="60" max="60" width="10.5" style="2" bestFit="1" customWidth="1"/>
    <col min="61" max="61" width="7.625" style="85" customWidth="1"/>
    <col min="62" max="62" width="8.75" style="2" customWidth="1"/>
    <col min="63" max="63" width="5.375" style="85" customWidth="1"/>
    <col min="64" max="64" width="8.375" style="2" bestFit="1" customWidth="1"/>
    <col min="65" max="65" width="6" style="85" customWidth="1"/>
    <col min="66" max="66" width="10.5" style="2" bestFit="1" customWidth="1"/>
    <col min="67" max="67" width="7.625" style="85" customWidth="1"/>
    <col min="68" max="68" width="8.75" style="2" customWidth="1"/>
    <col min="69" max="69" width="5.375" style="85" customWidth="1"/>
    <col min="70" max="70" width="8.375" style="2" bestFit="1" customWidth="1"/>
    <col min="71" max="71" width="6" style="85" customWidth="1"/>
    <col min="72" max="72" width="10.5" style="2" bestFit="1" customWidth="1"/>
    <col min="73" max="73" width="7.625" style="85" customWidth="1"/>
    <col min="74" max="74" width="8.75" style="2" customWidth="1"/>
    <col min="75" max="75" width="5.375" style="85" customWidth="1"/>
    <col min="76" max="76" width="8.375" style="2" bestFit="1" customWidth="1"/>
    <col min="77" max="77" width="6" style="85" customWidth="1"/>
    <col min="78" max="78" width="10.5" style="2" bestFit="1" customWidth="1"/>
    <col min="79" max="79" width="7.625" style="85" customWidth="1"/>
    <col min="80" max="80" width="8.75" style="2" customWidth="1"/>
    <col min="81" max="81" width="5.375" style="85" customWidth="1"/>
    <col min="82" max="82" width="8.375" style="2" bestFit="1" customWidth="1"/>
    <col min="83" max="83" width="6" style="85" customWidth="1"/>
    <col min="84" max="84" width="10.5" style="2" bestFit="1" customWidth="1"/>
    <col min="85" max="85" width="7.625" style="85" customWidth="1"/>
    <col min="86" max="86" width="8.75" style="2" customWidth="1"/>
    <col min="87" max="87" width="5.375" style="85" customWidth="1"/>
    <col min="88" max="88" width="8.375" style="2" bestFit="1" customWidth="1"/>
    <col min="89" max="89" width="6" style="85" customWidth="1"/>
    <col min="90" max="90" width="10.5" style="2" bestFit="1" customWidth="1"/>
    <col min="91" max="91" width="7.625" style="85" customWidth="1"/>
    <col min="92" max="92" width="8.75" style="2" customWidth="1"/>
    <col min="93" max="93" width="5.375" style="85" customWidth="1"/>
    <col min="94" max="94" width="8.375" style="2" bestFit="1" customWidth="1"/>
    <col min="95" max="95" width="6" style="85" customWidth="1"/>
    <col min="96" max="96" width="10.5" style="2" bestFit="1" customWidth="1"/>
    <col min="97" max="97" width="7.625" style="85" customWidth="1"/>
    <col min="98" max="98" width="8.75" style="2" customWidth="1"/>
    <col min="99" max="99" width="5.375" style="85" customWidth="1"/>
    <col min="100" max="100" width="8.375" style="2" bestFit="1" customWidth="1"/>
    <col min="101" max="101" width="6" style="85" customWidth="1"/>
    <col min="102" max="102" width="10.5" style="2" bestFit="1" customWidth="1"/>
    <col min="103" max="103" width="7.625" style="85" customWidth="1"/>
    <col min="104" max="104" width="8.75" style="2" customWidth="1"/>
    <col min="105" max="105" width="5.375" style="85" customWidth="1"/>
    <col min="106" max="106" width="8.375" style="2" bestFit="1" customWidth="1"/>
    <col min="107" max="107" width="6" style="85" customWidth="1"/>
    <col min="108" max="108" width="10.5" style="2" bestFit="1" customWidth="1"/>
    <col min="109" max="109" width="7.625" style="85" customWidth="1"/>
    <col min="110" max="110" width="8.75" style="2" customWidth="1"/>
    <col min="111" max="111" width="6.25" style="85" customWidth="1"/>
    <col min="112" max="112" width="8.375" style="2" bestFit="1" customWidth="1"/>
    <col min="113" max="113" width="6" style="85" customWidth="1"/>
    <col min="114" max="114" width="10.5" style="2" bestFit="1" customWidth="1"/>
    <col min="115" max="115" width="5.5" style="85" customWidth="1"/>
    <col min="116" max="116" width="8.75" style="2" customWidth="1"/>
    <col min="117" max="117" width="4.875" style="85" bestFit="1" customWidth="1"/>
    <col min="118" max="118" width="8.375" style="2" bestFit="1" customWidth="1"/>
    <col min="119" max="119" width="6" style="85" customWidth="1"/>
    <col min="120" max="120" width="10.5" style="2" bestFit="1" customWidth="1"/>
    <col min="121" max="121" width="4.875" style="85" bestFit="1" customWidth="1"/>
    <col min="122" max="122" width="6.75" style="2" bestFit="1" customWidth="1"/>
    <col min="123" max="123" width="6.125" style="85" customWidth="1"/>
    <col min="124" max="124" width="8.375" style="2" bestFit="1" customWidth="1"/>
    <col min="125" max="125" width="6.375" style="85" customWidth="1"/>
    <col min="126" max="126" width="10.5" style="2" bestFit="1" customWidth="1"/>
    <col min="127" max="127" width="6.625" style="85" customWidth="1"/>
    <col min="128" max="128" width="6.75" style="2" bestFit="1" customWidth="1"/>
    <col min="129" max="129" width="4.875" style="85" bestFit="1" customWidth="1"/>
    <col min="130" max="130" width="8.375" style="2" bestFit="1" customWidth="1"/>
    <col min="131" max="131" width="4.875" style="85" bestFit="1" customWidth="1"/>
    <col min="132" max="132" width="10.5" style="2" bestFit="1" customWidth="1"/>
    <col min="133" max="133" width="4.875" style="85" bestFit="1" customWidth="1"/>
    <col min="134" max="134" width="6.75" style="2" bestFit="1" customWidth="1"/>
    <col min="135" max="135" width="4.875" style="85" bestFit="1" customWidth="1"/>
    <col min="136" max="136" width="8.375" style="2" bestFit="1" customWidth="1"/>
    <col min="137" max="137" width="4.875" style="85" bestFit="1" customWidth="1"/>
    <col min="138" max="138" width="10.5" style="2" bestFit="1" customWidth="1"/>
    <col min="139" max="139" width="4.875" style="85" bestFit="1" customWidth="1"/>
    <col min="140" max="140" width="6.75" style="2" bestFit="1" customWidth="1"/>
    <col min="141" max="141" width="4.875" style="85" bestFit="1" customWidth="1"/>
    <col min="142" max="142" width="8.375" style="2" bestFit="1" customWidth="1"/>
    <col min="143" max="143" width="4.875" style="85" bestFit="1" customWidth="1"/>
    <col min="144" max="144" width="10.5" style="2" bestFit="1" customWidth="1"/>
    <col min="145" max="145" width="4.875" style="85" bestFit="1" customWidth="1"/>
    <col min="146" max="146" width="6.75" style="2" bestFit="1" customWidth="1"/>
    <col min="147" max="147" width="4.875" style="85" bestFit="1" customWidth="1"/>
    <col min="148" max="148" width="8.375" style="2" bestFit="1" customWidth="1"/>
    <col min="149" max="149" width="4.875" style="85" bestFit="1" customWidth="1"/>
    <col min="150" max="150" width="10.5" style="2" bestFit="1" customWidth="1"/>
    <col min="151" max="151" width="4.875" style="85" bestFit="1" customWidth="1"/>
    <col min="152" max="152" width="5.875" style="2" customWidth="1"/>
    <col min="153" max="153" width="5.875" style="85" customWidth="1"/>
    <col min="154" max="154" width="8.375" style="2" bestFit="1" customWidth="1"/>
    <col min="155" max="155" width="5.875" style="85" customWidth="1"/>
    <col min="156" max="156" width="10.5" style="2" bestFit="1" customWidth="1"/>
    <col min="157" max="157" width="5.875" style="85" customWidth="1"/>
    <col min="158" max="158" width="6.75" style="2" bestFit="1" customWidth="1"/>
    <col min="159" max="159" width="4.875" style="85" bestFit="1" customWidth="1"/>
    <col min="160" max="160" width="8.375" style="2" bestFit="1" customWidth="1"/>
    <col min="161" max="161" width="4.875" style="85" bestFit="1" customWidth="1"/>
    <col min="162" max="162" width="10.5" style="2" bestFit="1" customWidth="1"/>
    <col min="163" max="163" width="4.875" style="85" bestFit="1" customWidth="1"/>
    <col min="164" max="164" width="6.75" style="2" bestFit="1" customWidth="1"/>
    <col min="165" max="165" width="4.875" style="85" bestFit="1" customWidth="1"/>
    <col min="166" max="166" width="8.375" style="2" bestFit="1" customWidth="1"/>
    <col min="167" max="167" width="4.875" style="85" bestFit="1" customWidth="1"/>
    <col min="168" max="168" width="10.5" style="2" bestFit="1" customWidth="1"/>
    <col min="169" max="169" width="4.875" style="85" bestFit="1" customWidth="1"/>
    <col min="170" max="170" width="6.75" style="2" bestFit="1" customWidth="1"/>
    <col min="171" max="171" width="4.875" style="85" bestFit="1" customWidth="1"/>
    <col min="172" max="172" width="8.375" style="2" bestFit="1" customWidth="1"/>
    <col min="173" max="173" width="4.875" style="85" bestFit="1" customWidth="1"/>
    <col min="174" max="174" width="10.5" style="2" bestFit="1" customWidth="1"/>
    <col min="175" max="175" width="4.875" style="85" bestFit="1" customWidth="1"/>
    <col min="176" max="176" width="6.75" style="2" bestFit="1" customWidth="1"/>
    <col min="177" max="177" width="4.875" style="85" bestFit="1" customWidth="1"/>
    <col min="178" max="178" width="8.375" style="2" bestFit="1" customWidth="1"/>
    <col min="179" max="179" width="4.875" style="85" bestFit="1" customWidth="1"/>
    <col min="180" max="180" width="10.5" style="2" bestFit="1" customWidth="1"/>
    <col min="181" max="181" width="4.875" style="85" bestFit="1" customWidth="1"/>
    <col min="182" max="182" width="6.75" style="2" bestFit="1" customWidth="1"/>
    <col min="183" max="183" width="4.875" style="85" bestFit="1" customWidth="1"/>
    <col min="184" max="184" width="8.375" style="2" bestFit="1" customWidth="1"/>
    <col min="185" max="185" width="4.875" style="85" bestFit="1" customWidth="1"/>
    <col min="186" max="186" width="10.5" style="2" bestFit="1" customWidth="1"/>
    <col min="187" max="187" width="4.875" style="85" bestFit="1" customWidth="1"/>
    <col min="188" max="188" width="6.75" style="2" bestFit="1" customWidth="1"/>
    <col min="189" max="189" width="4.875" style="85" bestFit="1" customWidth="1"/>
    <col min="190" max="190" width="8.375" style="2" bestFit="1" customWidth="1"/>
    <col min="191" max="191" width="4.875" style="85" bestFit="1" customWidth="1"/>
    <col min="192" max="192" width="10.5" style="2" bestFit="1" customWidth="1"/>
    <col min="193" max="193" width="4.875" style="85" bestFit="1" customWidth="1"/>
    <col min="194" max="194" width="6.75" style="2" bestFit="1" customWidth="1"/>
    <col min="195" max="195" width="4.875" style="85" bestFit="1" customWidth="1"/>
    <col min="196" max="196" width="8.375" style="2" bestFit="1" customWidth="1"/>
    <col min="197" max="197" width="4.875" style="85" bestFit="1" customWidth="1"/>
    <col min="198" max="198" width="10.5" style="2" bestFit="1" customWidth="1"/>
    <col min="199" max="199" width="4.875" style="85" bestFit="1" customWidth="1"/>
    <col min="200" max="200" width="6.75" style="2" bestFit="1" customWidth="1"/>
    <col min="201" max="201" width="4.875" style="85" bestFit="1" customWidth="1"/>
    <col min="202" max="202" width="8.375" style="2" bestFit="1" customWidth="1"/>
    <col min="203" max="203" width="4.875" style="85" bestFit="1" customWidth="1"/>
    <col min="204" max="204" width="10.5" style="2" bestFit="1" customWidth="1"/>
    <col min="205" max="205" width="4.875" style="85" bestFit="1" customWidth="1"/>
    <col min="206" max="16384" width="10.625" style="2"/>
  </cols>
  <sheetData>
    <row r="1" spans="1:205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  <c r="BO1" s="78"/>
      <c r="BQ1" s="78"/>
      <c r="BS1" s="78"/>
      <c r="BU1" s="78"/>
      <c r="BW1" s="78"/>
      <c r="BY1" s="78"/>
      <c r="CA1" s="78"/>
      <c r="CC1" s="78"/>
      <c r="CE1" s="78"/>
      <c r="CG1" s="78"/>
      <c r="CI1" s="78"/>
      <c r="CK1" s="78"/>
      <c r="CM1" s="78"/>
      <c r="CO1" s="78"/>
      <c r="CQ1" s="78"/>
      <c r="CS1" s="78"/>
      <c r="CU1" s="78"/>
      <c r="CW1" s="78"/>
      <c r="CY1" s="78"/>
      <c r="DA1" s="78"/>
      <c r="DC1" s="78"/>
      <c r="DE1" s="78"/>
      <c r="DG1" s="78"/>
      <c r="DI1" s="78"/>
      <c r="DK1" s="78"/>
      <c r="DM1" s="78"/>
      <c r="DO1" s="78"/>
      <c r="DQ1" s="78"/>
      <c r="DS1" s="78"/>
      <c r="DU1" s="78"/>
      <c r="DW1" s="78"/>
      <c r="DY1" s="78"/>
      <c r="EA1" s="78"/>
      <c r="EC1" s="78"/>
      <c r="EE1" s="78"/>
      <c r="EG1" s="78"/>
      <c r="EI1" s="78"/>
      <c r="EK1" s="78"/>
      <c r="EM1" s="78"/>
      <c r="EO1" s="78"/>
      <c r="EQ1" s="78"/>
      <c r="ES1" s="78"/>
      <c r="EU1" s="78"/>
      <c r="EW1" s="78"/>
      <c r="EY1" s="78"/>
      <c r="FA1" s="78"/>
      <c r="FC1" s="78"/>
      <c r="FE1" s="78"/>
      <c r="FG1" s="78"/>
      <c r="FI1" s="78"/>
      <c r="FK1" s="78"/>
      <c r="FM1" s="78"/>
      <c r="FO1" s="78"/>
      <c r="FQ1" s="78"/>
      <c r="FS1" s="78"/>
      <c r="FU1" s="78"/>
      <c r="FW1" s="78"/>
      <c r="FY1" s="78"/>
      <c r="GA1" s="78"/>
      <c r="GC1" s="78"/>
      <c r="GE1" s="78"/>
      <c r="GG1" s="78"/>
      <c r="GI1" s="78"/>
      <c r="GK1" s="78"/>
      <c r="GM1" s="78"/>
      <c r="GO1" s="78"/>
      <c r="GQ1" s="78"/>
      <c r="GS1" s="78"/>
      <c r="GU1" s="78"/>
      <c r="GW1" s="78"/>
    </row>
    <row r="2" spans="1:205" s="47" customFormat="1" ht="21" x14ac:dyDescent="0.35">
      <c r="A2" s="45" t="s">
        <v>113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6"/>
      <c r="BG2" s="79"/>
      <c r="BH2" s="46"/>
      <c r="BI2" s="79"/>
      <c r="BJ2" s="46"/>
      <c r="BK2" s="79"/>
      <c r="BL2" s="46"/>
      <c r="BM2" s="79"/>
      <c r="BN2" s="46"/>
      <c r="BO2" s="79"/>
      <c r="BP2" s="46"/>
      <c r="BQ2" s="79"/>
      <c r="BR2" s="46"/>
      <c r="BS2" s="79"/>
      <c r="BT2" s="46"/>
      <c r="BU2" s="79"/>
      <c r="BV2" s="46"/>
      <c r="BW2" s="79"/>
      <c r="BX2" s="46"/>
      <c r="BY2" s="79"/>
      <c r="BZ2" s="46"/>
      <c r="CA2" s="79"/>
      <c r="CB2" s="46"/>
      <c r="CC2" s="79"/>
      <c r="CD2" s="46"/>
      <c r="CE2" s="79"/>
      <c r="CF2" s="46"/>
      <c r="CG2" s="79"/>
      <c r="CH2" s="46"/>
      <c r="CI2" s="79"/>
      <c r="CJ2" s="46"/>
      <c r="CK2" s="79"/>
      <c r="CL2" s="46"/>
      <c r="CM2" s="79"/>
      <c r="CN2" s="46"/>
      <c r="CO2" s="79"/>
      <c r="CP2" s="46"/>
      <c r="CQ2" s="79"/>
      <c r="CR2" s="46"/>
      <c r="CS2" s="79"/>
      <c r="CT2" s="46"/>
      <c r="CU2" s="79"/>
      <c r="CV2" s="46"/>
      <c r="CW2" s="79"/>
      <c r="CX2" s="46"/>
      <c r="CY2" s="79"/>
      <c r="CZ2" s="46"/>
      <c r="DA2" s="79"/>
      <c r="DB2" s="46"/>
      <c r="DC2" s="79"/>
      <c r="DD2" s="46"/>
      <c r="DE2" s="79"/>
      <c r="DF2" s="46"/>
      <c r="DG2" s="79"/>
      <c r="DH2" s="46"/>
      <c r="DI2" s="79"/>
      <c r="DJ2" s="46"/>
      <c r="DK2" s="79"/>
      <c r="DL2" s="46"/>
      <c r="DM2" s="79"/>
      <c r="DN2" s="46"/>
      <c r="DO2" s="79"/>
      <c r="DP2" s="46"/>
      <c r="DQ2" s="79"/>
      <c r="DR2" s="46"/>
      <c r="DS2" s="79"/>
      <c r="DT2" s="46"/>
      <c r="DU2" s="79"/>
      <c r="DV2" s="46"/>
      <c r="DW2" s="79"/>
      <c r="DX2" s="46"/>
      <c r="DY2" s="79"/>
      <c r="DZ2" s="46"/>
      <c r="EA2" s="79"/>
      <c r="EB2" s="46"/>
      <c r="EC2" s="79"/>
      <c r="ED2" s="46"/>
      <c r="EE2" s="79"/>
      <c r="EF2" s="46"/>
      <c r="EG2" s="79"/>
      <c r="EH2" s="46"/>
      <c r="EI2" s="79"/>
      <c r="EJ2" s="46"/>
      <c r="EK2" s="79"/>
      <c r="EL2" s="46"/>
      <c r="EM2" s="79"/>
      <c r="EN2" s="46"/>
      <c r="EO2" s="79"/>
      <c r="EQ2" s="79"/>
      <c r="ES2" s="79"/>
      <c r="EU2" s="79"/>
      <c r="EW2" s="79"/>
      <c r="EY2" s="79"/>
      <c r="FA2" s="79"/>
      <c r="FC2" s="79"/>
      <c r="FE2" s="79"/>
      <c r="FG2" s="79"/>
      <c r="FI2" s="79"/>
      <c r="FK2" s="79"/>
      <c r="FM2" s="79"/>
      <c r="FN2" s="48"/>
      <c r="FO2" s="79"/>
      <c r="FQ2" s="79"/>
      <c r="FS2" s="79"/>
      <c r="FT2" s="49"/>
      <c r="FU2" s="79"/>
      <c r="FV2" s="49"/>
      <c r="FW2" s="79"/>
      <c r="FX2" s="48"/>
      <c r="FY2" s="79"/>
      <c r="FZ2" s="49"/>
      <c r="GA2" s="79"/>
      <c r="GB2" s="49"/>
      <c r="GC2" s="79"/>
      <c r="GD2" s="49"/>
      <c r="GE2" s="79"/>
      <c r="GF2" s="49"/>
      <c r="GG2" s="79"/>
      <c r="GH2" s="49"/>
      <c r="GI2" s="79"/>
      <c r="GJ2" s="49"/>
      <c r="GK2" s="79"/>
      <c r="GL2" s="49"/>
      <c r="GM2" s="79"/>
      <c r="GN2" s="49"/>
      <c r="GO2" s="79"/>
      <c r="GP2" s="49"/>
      <c r="GQ2" s="79"/>
      <c r="GR2" s="49"/>
      <c r="GS2" s="79"/>
      <c r="GT2" s="49"/>
      <c r="GU2" s="79"/>
      <c r="GV2" s="49"/>
      <c r="GW2" s="79"/>
    </row>
    <row r="3" spans="1:205" x14ac:dyDescent="0.25">
      <c r="A3" s="53" t="s">
        <v>111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D3" s="14"/>
      <c r="BE3" s="80"/>
      <c r="BF3" s="14"/>
      <c r="BG3" s="80"/>
      <c r="BH3" s="14"/>
      <c r="BI3" s="80"/>
      <c r="BJ3" s="14"/>
      <c r="BK3" s="80"/>
      <c r="BL3" s="14"/>
      <c r="BM3" s="80"/>
      <c r="BN3" s="14"/>
      <c r="BO3" s="80"/>
      <c r="BP3" s="14"/>
      <c r="BQ3" s="80"/>
      <c r="BR3" s="14"/>
      <c r="BS3" s="80"/>
      <c r="BT3" s="14"/>
      <c r="BU3" s="80"/>
      <c r="BV3" s="14"/>
      <c r="BW3" s="80"/>
      <c r="BX3" s="14"/>
      <c r="BY3" s="80"/>
      <c r="BZ3" s="14"/>
      <c r="CA3" s="80"/>
      <c r="CB3" s="14"/>
      <c r="CC3" s="80"/>
      <c r="CD3" s="14"/>
      <c r="CE3" s="80"/>
      <c r="CF3" s="14"/>
      <c r="CG3" s="80"/>
      <c r="CH3" s="14"/>
      <c r="CI3" s="80"/>
      <c r="CJ3" s="14"/>
      <c r="CK3" s="80"/>
      <c r="CL3" s="14"/>
      <c r="CM3" s="80"/>
      <c r="CN3" s="14"/>
      <c r="CO3" s="80"/>
      <c r="CP3" s="14"/>
      <c r="CQ3" s="80"/>
      <c r="CR3" s="14"/>
      <c r="CS3" s="80"/>
      <c r="CT3" s="14"/>
      <c r="CU3" s="80"/>
      <c r="CV3" s="14"/>
      <c r="CW3" s="80"/>
      <c r="CX3" s="14"/>
      <c r="CY3" s="80"/>
      <c r="CZ3" s="14"/>
      <c r="DA3" s="80"/>
      <c r="DB3" s="14"/>
      <c r="DC3" s="80"/>
      <c r="DD3" s="14"/>
      <c r="DE3" s="80"/>
      <c r="DF3" s="14"/>
      <c r="DG3" s="80"/>
      <c r="DH3" s="14"/>
      <c r="DI3" s="80"/>
      <c r="DJ3" s="14"/>
      <c r="DK3" s="80"/>
      <c r="DL3" s="14"/>
      <c r="DM3" s="80"/>
      <c r="DN3" s="14"/>
      <c r="DO3" s="80"/>
      <c r="DP3" s="14"/>
      <c r="DQ3" s="80"/>
      <c r="DR3" s="14"/>
      <c r="DS3" s="80"/>
      <c r="DT3" s="14"/>
      <c r="DU3" s="80"/>
      <c r="DV3" s="14"/>
      <c r="DW3" s="80"/>
      <c r="DX3" s="14"/>
      <c r="DY3" s="80"/>
      <c r="DZ3" s="14"/>
      <c r="EA3" s="80"/>
      <c r="EB3" s="14"/>
      <c r="EC3" s="80"/>
      <c r="ED3" s="14"/>
      <c r="EE3" s="80"/>
      <c r="EF3" s="14"/>
      <c r="EG3" s="80"/>
      <c r="EH3" s="14"/>
      <c r="EI3" s="80"/>
      <c r="EJ3" s="14"/>
      <c r="EK3" s="80"/>
      <c r="EL3" s="14"/>
      <c r="EM3" s="80"/>
      <c r="EN3" s="14"/>
      <c r="EO3" s="80"/>
      <c r="EQ3" s="80"/>
      <c r="ES3" s="80"/>
      <c r="EU3" s="80"/>
      <c r="EW3" s="80"/>
      <c r="EY3" s="80"/>
      <c r="FA3" s="80"/>
      <c r="FC3" s="80"/>
      <c r="FE3" s="80"/>
      <c r="FG3" s="80"/>
      <c r="FI3" s="80"/>
      <c r="FK3" s="80"/>
      <c r="FM3" s="80"/>
      <c r="FN3" s="5"/>
      <c r="FO3" s="80"/>
      <c r="FQ3" s="80"/>
      <c r="FS3" s="80"/>
      <c r="FT3" s="15"/>
      <c r="FU3" s="80"/>
      <c r="FV3" s="15"/>
      <c r="FW3" s="80"/>
      <c r="FX3" s="5"/>
      <c r="FY3" s="80"/>
      <c r="FZ3" s="15"/>
      <c r="GA3" s="80"/>
      <c r="GB3" s="15"/>
      <c r="GC3" s="80"/>
      <c r="GD3" s="15"/>
      <c r="GE3" s="80"/>
      <c r="GF3" s="15"/>
      <c r="GG3" s="80"/>
      <c r="GH3" s="15"/>
      <c r="GI3" s="80"/>
      <c r="GJ3" s="15"/>
      <c r="GK3" s="80"/>
      <c r="GL3" s="15"/>
      <c r="GM3" s="80"/>
      <c r="GN3" s="15"/>
      <c r="GO3" s="80"/>
      <c r="GP3" s="15"/>
      <c r="GQ3" s="80"/>
      <c r="GR3" s="15"/>
      <c r="GS3" s="80"/>
      <c r="GT3" s="15"/>
      <c r="GU3" s="80"/>
      <c r="GV3" s="15"/>
      <c r="GW3" s="80"/>
    </row>
    <row r="4" spans="1:205" x14ac:dyDescent="0.25">
      <c r="A4" s="52"/>
      <c r="B4" s="14"/>
      <c r="C4" s="14"/>
      <c r="D4" s="14"/>
      <c r="E4" s="14"/>
      <c r="F4" s="14"/>
      <c r="G4" s="14"/>
      <c r="H4" s="14"/>
      <c r="I4" s="80"/>
      <c r="J4" s="14"/>
      <c r="K4" s="80"/>
      <c r="L4" s="14"/>
      <c r="M4" s="80"/>
      <c r="N4" s="14"/>
      <c r="O4" s="80"/>
      <c r="P4" s="14"/>
      <c r="Q4" s="80"/>
      <c r="R4" s="14"/>
      <c r="S4" s="80"/>
      <c r="T4" s="14"/>
      <c r="U4" s="80"/>
      <c r="V4" s="14"/>
      <c r="W4" s="80"/>
      <c r="X4" s="14"/>
      <c r="Y4" s="80"/>
      <c r="Z4" s="14"/>
      <c r="AA4" s="80"/>
      <c r="AB4" s="14"/>
      <c r="AC4" s="80"/>
      <c r="AD4" s="14"/>
      <c r="AE4" s="80"/>
      <c r="AF4" s="14"/>
      <c r="AG4" s="80"/>
      <c r="AH4" s="14"/>
      <c r="AI4" s="80"/>
      <c r="AJ4" s="14"/>
      <c r="AK4" s="80"/>
      <c r="AL4" s="14"/>
      <c r="AM4" s="80"/>
      <c r="AN4" s="14"/>
      <c r="AO4" s="80"/>
      <c r="AP4" s="14"/>
      <c r="AQ4" s="80"/>
      <c r="AR4" s="14"/>
      <c r="AS4" s="80"/>
      <c r="AT4" s="14"/>
      <c r="AU4" s="80"/>
      <c r="AV4" s="14"/>
      <c r="AW4" s="80"/>
      <c r="AX4" s="14"/>
      <c r="AY4" s="80"/>
      <c r="AZ4" s="14"/>
      <c r="BA4" s="80"/>
      <c r="BB4" s="14"/>
      <c r="BC4" s="80"/>
      <c r="BD4" s="14"/>
      <c r="BE4" s="80"/>
      <c r="BF4" s="14"/>
      <c r="BG4" s="80"/>
      <c r="BH4" s="14"/>
      <c r="BI4" s="80"/>
      <c r="BJ4" s="14"/>
      <c r="BK4" s="80"/>
      <c r="BL4" s="14"/>
      <c r="BM4" s="80"/>
      <c r="BN4" s="14"/>
      <c r="BO4" s="80"/>
      <c r="BP4" s="14"/>
      <c r="BQ4" s="80"/>
      <c r="BR4" s="14"/>
      <c r="BS4" s="80"/>
      <c r="BT4" s="14"/>
      <c r="BU4" s="80"/>
      <c r="BV4" s="14"/>
      <c r="BW4" s="80"/>
      <c r="BX4" s="14"/>
      <c r="BY4" s="80"/>
      <c r="BZ4" s="14"/>
      <c r="CA4" s="80"/>
      <c r="CB4" s="14"/>
      <c r="CC4" s="80"/>
      <c r="CD4" s="14"/>
      <c r="CE4" s="80"/>
      <c r="CF4" s="14"/>
      <c r="CG4" s="80"/>
      <c r="CH4" s="14"/>
      <c r="CI4" s="80"/>
      <c r="CJ4" s="14"/>
      <c r="CK4" s="80"/>
      <c r="CL4" s="14"/>
      <c r="CM4" s="80"/>
      <c r="CN4" s="14"/>
      <c r="CO4" s="80"/>
      <c r="CP4" s="14"/>
      <c r="CQ4" s="80"/>
      <c r="CR4" s="14"/>
      <c r="CS4" s="80"/>
      <c r="CT4" s="14"/>
      <c r="CU4" s="80"/>
      <c r="CV4" s="14"/>
      <c r="CW4" s="80"/>
      <c r="CX4" s="14"/>
      <c r="CY4" s="80"/>
      <c r="CZ4" s="14"/>
      <c r="DA4" s="80"/>
      <c r="DB4" s="14"/>
      <c r="DC4" s="80"/>
      <c r="DD4" s="14"/>
      <c r="DE4" s="80"/>
      <c r="DF4" s="14"/>
      <c r="DG4" s="80"/>
      <c r="DH4" s="14"/>
      <c r="DI4" s="80"/>
      <c r="DJ4" s="14"/>
      <c r="DK4" s="80"/>
      <c r="DL4" s="14"/>
      <c r="DM4" s="80"/>
      <c r="DN4" s="14"/>
      <c r="DO4" s="80"/>
      <c r="DP4" s="14"/>
      <c r="DQ4" s="80"/>
      <c r="DR4" s="14"/>
      <c r="DS4" s="80"/>
      <c r="DT4" s="14"/>
      <c r="DU4" s="80"/>
      <c r="DV4" s="14"/>
      <c r="DW4" s="80"/>
      <c r="DX4" s="14"/>
      <c r="DY4" s="80"/>
      <c r="DZ4" s="14"/>
      <c r="EA4" s="80"/>
      <c r="EB4" s="14"/>
      <c r="EC4" s="80"/>
      <c r="ED4" s="14"/>
      <c r="EE4" s="80"/>
      <c r="EF4" s="14"/>
      <c r="EG4" s="80"/>
      <c r="EH4" s="14"/>
      <c r="EI4" s="80"/>
      <c r="EJ4" s="14"/>
      <c r="EK4" s="80"/>
      <c r="EL4" s="14"/>
      <c r="EM4" s="80"/>
      <c r="EN4" s="14"/>
      <c r="EO4" s="80"/>
      <c r="EQ4" s="80"/>
      <c r="ES4" s="80"/>
      <c r="EU4" s="80"/>
      <c r="EW4" s="80"/>
      <c r="EY4" s="80"/>
      <c r="FA4" s="80"/>
      <c r="FC4" s="80"/>
      <c r="FE4" s="80"/>
      <c r="FG4" s="80"/>
      <c r="FI4" s="80"/>
      <c r="FK4" s="80"/>
      <c r="FM4" s="80"/>
      <c r="FN4" s="5"/>
      <c r="FO4" s="80"/>
      <c r="FQ4" s="80"/>
      <c r="FS4" s="80"/>
      <c r="FT4" s="15"/>
      <c r="FU4" s="80"/>
      <c r="FV4" s="15"/>
      <c r="FW4" s="80"/>
      <c r="FX4" s="5"/>
      <c r="FY4" s="80"/>
      <c r="FZ4" s="15"/>
      <c r="GA4" s="80"/>
      <c r="GB4" s="15"/>
      <c r="GC4" s="80"/>
      <c r="GD4" s="15"/>
      <c r="GE4" s="80"/>
      <c r="GF4" s="15"/>
      <c r="GG4" s="80"/>
      <c r="GH4" s="15"/>
      <c r="GI4" s="80"/>
      <c r="GJ4" s="15"/>
      <c r="GK4" s="80"/>
      <c r="GL4" s="15"/>
      <c r="GM4" s="80"/>
      <c r="GN4" s="15"/>
      <c r="GO4" s="80"/>
      <c r="GP4" s="15"/>
      <c r="GQ4" s="80"/>
      <c r="GR4" s="15"/>
      <c r="GS4" s="80"/>
      <c r="GT4" s="15"/>
      <c r="GU4" s="80"/>
      <c r="GV4" s="15"/>
      <c r="GW4" s="80"/>
    </row>
    <row r="5" spans="1:205" x14ac:dyDescent="0.25">
      <c r="A5" s="18"/>
      <c r="B5" s="178" t="s">
        <v>67</v>
      </c>
      <c r="C5" s="179"/>
      <c r="D5" s="179"/>
      <c r="E5" s="179"/>
      <c r="F5" s="179"/>
      <c r="G5" s="106"/>
      <c r="H5" s="171"/>
      <c r="I5" s="171"/>
      <c r="J5" s="171"/>
      <c r="K5" s="171"/>
      <c r="L5" s="171"/>
      <c r="M5" s="171"/>
      <c r="N5" s="167"/>
      <c r="O5" s="167"/>
      <c r="P5" s="167"/>
      <c r="Q5" s="167"/>
      <c r="R5" s="167"/>
      <c r="S5" s="167"/>
      <c r="T5" s="170"/>
      <c r="U5" s="170"/>
      <c r="V5" s="170"/>
      <c r="W5" s="170"/>
      <c r="X5" s="170"/>
      <c r="Y5" s="170"/>
      <c r="Z5" s="169"/>
      <c r="AA5" s="169"/>
      <c r="AB5" s="169"/>
      <c r="AC5" s="169"/>
      <c r="AD5" s="169"/>
      <c r="AE5" s="169"/>
      <c r="AF5" s="168"/>
      <c r="AG5" s="168"/>
      <c r="AH5" s="168"/>
      <c r="AI5" s="168"/>
      <c r="AJ5" s="168"/>
      <c r="AK5" s="168"/>
      <c r="AL5" s="160"/>
      <c r="AM5" s="160"/>
      <c r="AN5" s="160"/>
      <c r="AO5" s="160"/>
      <c r="AP5" s="160"/>
      <c r="AQ5" s="160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6"/>
      <c r="BE5" s="166"/>
      <c r="BF5" s="166"/>
      <c r="BG5" s="166"/>
      <c r="BH5" s="166"/>
      <c r="BI5" s="166"/>
      <c r="BJ5" s="165"/>
      <c r="BK5" s="165"/>
      <c r="BL5" s="165"/>
      <c r="BM5" s="165"/>
      <c r="BN5" s="165"/>
      <c r="BO5" s="165"/>
      <c r="BP5" s="164"/>
      <c r="BQ5" s="164"/>
      <c r="BR5" s="164"/>
      <c r="BS5" s="164"/>
      <c r="BT5" s="164"/>
      <c r="BU5" s="164"/>
      <c r="BV5" s="163"/>
      <c r="BW5" s="163"/>
      <c r="BX5" s="163"/>
      <c r="BY5" s="163"/>
      <c r="BZ5" s="163"/>
      <c r="CA5" s="163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1"/>
      <c r="CO5" s="161"/>
      <c r="CP5" s="161"/>
      <c r="CQ5" s="161"/>
      <c r="CR5" s="161"/>
      <c r="CS5" s="161"/>
      <c r="CT5" s="160"/>
      <c r="CU5" s="160"/>
      <c r="CV5" s="160"/>
      <c r="CW5" s="160"/>
      <c r="CX5" s="160"/>
      <c r="CY5" s="160"/>
      <c r="CZ5" s="108"/>
      <c r="DA5" s="108"/>
      <c r="DB5" s="108"/>
      <c r="DC5" s="108"/>
      <c r="DD5" s="108"/>
      <c r="DE5" s="108"/>
      <c r="DF5" s="182" t="s">
        <v>68</v>
      </c>
      <c r="DG5" s="183"/>
      <c r="DH5" s="183"/>
      <c r="DI5" s="183"/>
      <c r="DJ5" s="183"/>
      <c r="DK5" s="183"/>
      <c r="DL5" s="183"/>
      <c r="DM5" s="183"/>
      <c r="DN5" s="183"/>
      <c r="DO5" s="183"/>
      <c r="DP5" s="183"/>
      <c r="DQ5" s="183"/>
      <c r="DR5" s="183"/>
      <c r="DS5" s="183"/>
      <c r="DT5" s="183"/>
      <c r="DU5" s="183"/>
      <c r="DV5" s="183"/>
      <c r="DW5" s="183"/>
      <c r="DX5" s="183"/>
      <c r="DY5" s="183"/>
      <c r="DZ5" s="183"/>
      <c r="EA5" s="183"/>
      <c r="EB5" s="183"/>
      <c r="EC5" s="183"/>
      <c r="ED5" s="183"/>
      <c r="EE5" s="183"/>
      <c r="EF5" s="183"/>
      <c r="EG5" s="183"/>
      <c r="EH5" s="183"/>
      <c r="EI5" s="183"/>
      <c r="EJ5" s="183"/>
      <c r="EK5" s="183"/>
      <c r="EL5" s="183"/>
      <c r="EM5" s="183"/>
      <c r="EN5" s="183"/>
      <c r="EO5" s="183"/>
      <c r="EP5" s="183"/>
      <c r="EQ5" s="183"/>
      <c r="ER5" s="183"/>
      <c r="ES5" s="183"/>
      <c r="ET5" s="183"/>
      <c r="EU5" s="183"/>
      <c r="EV5" s="183"/>
      <c r="EW5" s="183"/>
      <c r="EX5" s="183"/>
      <c r="EY5" s="183"/>
      <c r="EZ5" s="183"/>
      <c r="FA5" s="183"/>
      <c r="FB5" s="183"/>
      <c r="FC5" s="183"/>
      <c r="FD5" s="183"/>
      <c r="FE5" s="183"/>
      <c r="FF5" s="183"/>
      <c r="FG5" s="183"/>
      <c r="FH5" s="183"/>
      <c r="FI5" s="183"/>
      <c r="FJ5" s="183"/>
      <c r="FK5" s="183"/>
      <c r="FL5" s="183"/>
      <c r="FM5" s="183"/>
      <c r="FN5" s="183"/>
      <c r="FO5" s="183"/>
      <c r="FP5" s="183"/>
      <c r="FQ5" s="183"/>
      <c r="FR5" s="183"/>
      <c r="FS5" s="183"/>
      <c r="FT5" s="183"/>
      <c r="FU5" s="183"/>
      <c r="FV5" s="183"/>
      <c r="FW5" s="183"/>
      <c r="FX5" s="183"/>
      <c r="FY5" s="183"/>
      <c r="FZ5" s="183"/>
      <c r="GA5" s="183"/>
      <c r="GB5" s="183"/>
      <c r="GC5" s="183"/>
      <c r="GD5" s="183"/>
      <c r="GE5" s="183"/>
      <c r="GF5" s="183"/>
      <c r="GG5" s="183"/>
      <c r="GH5" s="183"/>
      <c r="GI5" s="183"/>
      <c r="GJ5" s="183"/>
      <c r="GK5" s="183"/>
      <c r="GL5" s="183"/>
      <c r="GM5" s="183"/>
      <c r="GN5" s="183"/>
      <c r="GO5" s="183"/>
      <c r="GP5" s="183"/>
      <c r="GQ5" s="183"/>
      <c r="GR5" s="183"/>
      <c r="GS5" s="183"/>
      <c r="GT5" s="183"/>
      <c r="GU5" s="183"/>
      <c r="GV5" s="183"/>
      <c r="GW5" s="184"/>
    </row>
    <row r="6" spans="1:205" s="133" customFormat="1" x14ac:dyDescent="0.25">
      <c r="A6" s="131" t="s">
        <v>0</v>
      </c>
      <c r="B6" s="180">
        <v>43647</v>
      </c>
      <c r="C6" s="181"/>
      <c r="D6" s="181"/>
      <c r="E6" s="181"/>
      <c r="F6" s="181"/>
      <c r="G6" s="109"/>
      <c r="H6" s="175">
        <v>43951</v>
      </c>
      <c r="I6" s="176"/>
      <c r="J6" s="176"/>
      <c r="K6" s="176"/>
      <c r="L6" s="176"/>
      <c r="M6" s="177"/>
      <c r="N6" s="175">
        <v>43950</v>
      </c>
      <c r="O6" s="176"/>
      <c r="P6" s="176"/>
      <c r="Q6" s="176"/>
      <c r="R6" s="176"/>
      <c r="S6" s="177"/>
      <c r="T6" s="175">
        <v>43949</v>
      </c>
      <c r="U6" s="176"/>
      <c r="V6" s="176"/>
      <c r="W6" s="176"/>
      <c r="X6" s="176"/>
      <c r="Y6" s="177"/>
      <c r="Z6" s="175">
        <v>43948</v>
      </c>
      <c r="AA6" s="176"/>
      <c r="AB6" s="176"/>
      <c r="AC6" s="176"/>
      <c r="AD6" s="176"/>
      <c r="AE6" s="177"/>
      <c r="AF6" s="175">
        <v>43947</v>
      </c>
      <c r="AG6" s="176"/>
      <c r="AH6" s="176"/>
      <c r="AI6" s="176"/>
      <c r="AJ6" s="176"/>
      <c r="AK6" s="177"/>
      <c r="AL6" s="175">
        <v>43946</v>
      </c>
      <c r="AM6" s="176"/>
      <c r="AN6" s="176"/>
      <c r="AO6" s="176"/>
      <c r="AP6" s="176"/>
      <c r="AQ6" s="177"/>
      <c r="AR6" s="175">
        <v>43945</v>
      </c>
      <c r="AS6" s="176"/>
      <c r="AT6" s="176"/>
      <c r="AU6" s="176"/>
      <c r="AV6" s="176"/>
      <c r="AW6" s="177"/>
      <c r="AX6" s="175">
        <v>43944</v>
      </c>
      <c r="AY6" s="176"/>
      <c r="AZ6" s="176"/>
      <c r="BA6" s="176"/>
      <c r="BB6" s="176"/>
      <c r="BC6" s="177"/>
      <c r="BD6" s="175">
        <v>43943</v>
      </c>
      <c r="BE6" s="176"/>
      <c r="BF6" s="176"/>
      <c r="BG6" s="176"/>
      <c r="BH6" s="176"/>
      <c r="BI6" s="177"/>
      <c r="BJ6" s="175">
        <v>43942</v>
      </c>
      <c r="BK6" s="176"/>
      <c r="BL6" s="176"/>
      <c r="BM6" s="176"/>
      <c r="BN6" s="176"/>
      <c r="BO6" s="177"/>
      <c r="BP6" s="175">
        <v>43940</v>
      </c>
      <c r="BQ6" s="176"/>
      <c r="BR6" s="176"/>
      <c r="BS6" s="176"/>
      <c r="BT6" s="176"/>
      <c r="BU6" s="177"/>
      <c r="BV6" s="175">
        <v>43939</v>
      </c>
      <c r="BW6" s="176"/>
      <c r="BX6" s="176"/>
      <c r="BY6" s="176"/>
      <c r="BZ6" s="176"/>
      <c r="CA6" s="177"/>
      <c r="CB6" s="175">
        <v>43938</v>
      </c>
      <c r="CC6" s="176"/>
      <c r="CD6" s="176"/>
      <c r="CE6" s="176"/>
      <c r="CF6" s="176"/>
      <c r="CG6" s="177"/>
      <c r="CH6" s="175">
        <v>43937</v>
      </c>
      <c r="CI6" s="176"/>
      <c r="CJ6" s="176"/>
      <c r="CK6" s="176"/>
      <c r="CL6" s="176"/>
      <c r="CM6" s="177"/>
      <c r="CN6" s="175">
        <v>43934</v>
      </c>
      <c r="CO6" s="176"/>
      <c r="CP6" s="176"/>
      <c r="CQ6" s="176"/>
      <c r="CR6" s="176"/>
      <c r="CS6" s="177"/>
      <c r="CT6" s="175">
        <v>43931</v>
      </c>
      <c r="CU6" s="176"/>
      <c r="CV6" s="176"/>
      <c r="CW6" s="176"/>
      <c r="CX6" s="176"/>
      <c r="CY6" s="177"/>
      <c r="CZ6" s="175">
        <v>43930</v>
      </c>
      <c r="DA6" s="176"/>
      <c r="DB6" s="176"/>
      <c r="DC6" s="176"/>
      <c r="DD6" s="176"/>
      <c r="DE6" s="177"/>
      <c r="DF6" s="172">
        <v>43929</v>
      </c>
      <c r="DG6" s="173"/>
      <c r="DH6" s="173"/>
      <c r="DI6" s="173"/>
      <c r="DJ6" s="173"/>
      <c r="DK6" s="174"/>
      <c r="DL6" s="172">
        <v>43928</v>
      </c>
      <c r="DM6" s="173"/>
      <c r="DN6" s="173"/>
      <c r="DO6" s="173"/>
      <c r="DP6" s="173"/>
      <c r="DQ6" s="173"/>
      <c r="DR6" s="172">
        <v>43927</v>
      </c>
      <c r="DS6" s="173"/>
      <c r="DT6" s="173"/>
      <c r="DU6" s="173"/>
      <c r="DV6" s="173"/>
      <c r="DW6" s="174"/>
      <c r="DX6" s="172">
        <v>43926</v>
      </c>
      <c r="DY6" s="173"/>
      <c r="DZ6" s="173"/>
      <c r="EA6" s="173"/>
      <c r="EB6" s="173"/>
      <c r="EC6" s="174"/>
      <c r="ED6" s="172">
        <v>43923</v>
      </c>
      <c r="EE6" s="173"/>
      <c r="EF6" s="173"/>
      <c r="EG6" s="173"/>
      <c r="EH6" s="173"/>
      <c r="EI6" s="174"/>
      <c r="EJ6" s="172">
        <v>43922</v>
      </c>
      <c r="EK6" s="173"/>
      <c r="EL6" s="173"/>
      <c r="EM6" s="173"/>
      <c r="EN6" s="173"/>
      <c r="EO6" s="174"/>
      <c r="EP6" s="172">
        <v>43921</v>
      </c>
      <c r="EQ6" s="173"/>
      <c r="ER6" s="173"/>
      <c r="ES6" s="173"/>
      <c r="ET6" s="173"/>
      <c r="EU6" s="174"/>
      <c r="EV6" s="173">
        <v>43920</v>
      </c>
      <c r="EW6" s="173"/>
      <c r="EX6" s="173"/>
      <c r="EY6" s="173"/>
      <c r="EZ6" s="173"/>
      <c r="FA6" s="173"/>
      <c r="FB6" s="172">
        <v>43919</v>
      </c>
      <c r="FC6" s="173"/>
      <c r="FD6" s="173"/>
      <c r="FE6" s="173"/>
      <c r="FF6" s="173"/>
      <c r="FG6" s="174"/>
      <c r="FH6" s="172">
        <v>43918</v>
      </c>
      <c r="FI6" s="173"/>
      <c r="FJ6" s="173"/>
      <c r="FK6" s="173"/>
      <c r="FL6" s="173"/>
      <c r="FM6" s="174"/>
      <c r="FN6" s="172">
        <v>43917</v>
      </c>
      <c r="FO6" s="173"/>
      <c r="FP6" s="173"/>
      <c r="FQ6" s="173"/>
      <c r="FR6" s="173"/>
      <c r="FS6" s="174"/>
      <c r="FT6" s="173">
        <v>43916</v>
      </c>
      <c r="FU6" s="173"/>
      <c r="FV6" s="173"/>
      <c r="FW6" s="173"/>
      <c r="FX6" s="173"/>
      <c r="FY6" s="174"/>
      <c r="FZ6" s="172">
        <v>43915</v>
      </c>
      <c r="GA6" s="173"/>
      <c r="GB6" s="173"/>
      <c r="GC6" s="173"/>
      <c r="GD6" s="173"/>
      <c r="GE6" s="132"/>
      <c r="GF6" s="172">
        <v>43914</v>
      </c>
      <c r="GG6" s="173"/>
      <c r="GH6" s="173"/>
      <c r="GI6" s="173"/>
      <c r="GJ6" s="173"/>
      <c r="GK6" s="174"/>
      <c r="GL6" s="172">
        <v>43913</v>
      </c>
      <c r="GM6" s="173"/>
      <c r="GN6" s="173"/>
      <c r="GO6" s="173"/>
      <c r="GP6" s="173"/>
      <c r="GQ6" s="174"/>
      <c r="GR6" s="173">
        <v>43912</v>
      </c>
      <c r="GS6" s="173"/>
      <c r="GT6" s="173"/>
      <c r="GU6" s="173"/>
      <c r="GV6" s="173"/>
      <c r="GW6" s="174"/>
    </row>
    <row r="7" spans="1:205" x14ac:dyDescent="0.25">
      <c r="A7" s="19"/>
      <c r="B7" s="110" t="s">
        <v>2</v>
      </c>
      <c r="C7" s="136" t="s">
        <v>143</v>
      </c>
      <c r="D7" s="111" t="s">
        <v>1</v>
      </c>
      <c r="E7" s="136" t="s">
        <v>143</v>
      </c>
      <c r="F7" s="115" t="s">
        <v>77</v>
      </c>
      <c r="G7" s="136" t="s">
        <v>143</v>
      </c>
      <c r="H7" s="158" t="s">
        <v>2</v>
      </c>
      <c r="I7" s="136" t="s">
        <v>143</v>
      </c>
      <c r="J7" s="115" t="s">
        <v>1</v>
      </c>
      <c r="K7" s="136" t="s">
        <v>143</v>
      </c>
      <c r="L7" s="115" t="s">
        <v>77</v>
      </c>
      <c r="M7" s="81" t="s">
        <v>143</v>
      </c>
      <c r="N7" s="158" t="s">
        <v>2</v>
      </c>
      <c r="O7" s="136" t="s">
        <v>143</v>
      </c>
      <c r="P7" s="115" t="s">
        <v>1</v>
      </c>
      <c r="Q7" s="136" t="s">
        <v>143</v>
      </c>
      <c r="R7" s="115" t="s">
        <v>77</v>
      </c>
      <c r="S7" s="81" t="s">
        <v>143</v>
      </c>
      <c r="T7" s="158" t="s">
        <v>2</v>
      </c>
      <c r="U7" s="136" t="s">
        <v>143</v>
      </c>
      <c r="V7" s="115" t="s">
        <v>1</v>
      </c>
      <c r="W7" s="136" t="s">
        <v>143</v>
      </c>
      <c r="X7" s="115" t="s">
        <v>77</v>
      </c>
      <c r="Y7" s="81" t="s">
        <v>143</v>
      </c>
      <c r="Z7" s="158" t="s">
        <v>2</v>
      </c>
      <c r="AA7" s="136" t="s">
        <v>143</v>
      </c>
      <c r="AB7" s="115" t="s">
        <v>1</v>
      </c>
      <c r="AC7" s="136" t="s">
        <v>143</v>
      </c>
      <c r="AD7" s="115" t="s">
        <v>77</v>
      </c>
      <c r="AE7" s="81" t="s">
        <v>143</v>
      </c>
      <c r="AF7" s="158" t="s">
        <v>2</v>
      </c>
      <c r="AG7" s="136" t="s">
        <v>143</v>
      </c>
      <c r="AH7" s="115" t="s">
        <v>1</v>
      </c>
      <c r="AI7" s="136" t="s">
        <v>143</v>
      </c>
      <c r="AJ7" s="115" t="s">
        <v>77</v>
      </c>
      <c r="AK7" s="81" t="s">
        <v>143</v>
      </c>
      <c r="AL7" s="158" t="s">
        <v>2</v>
      </c>
      <c r="AM7" s="136" t="s">
        <v>143</v>
      </c>
      <c r="AN7" s="115" t="s">
        <v>1</v>
      </c>
      <c r="AO7" s="136" t="s">
        <v>143</v>
      </c>
      <c r="AP7" s="115" t="s">
        <v>77</v>
      </c>
      <c r="AQ7" s="81" t="s">
        <v>143</v>
      </c>
      <c r="AR7" s="158" t="s">
        <v>2</v>
      </c>
      <c r="AS7" s="136" t="s">
        <v>143</v>
      </c>
      <c r="AT7" s="115" t="s">
        <v>1</v>
      </c>
      <c r="AU7" s="136" t="s">
        <v>143</v>
      </c>
      <c r="AV7" s="115" t="s">
        <v>77</v>
      </c>
      <c r="AW7" s="81" t="s">
        <v>143</v>
      </c>
      <c r="AX7" s="158" t="s">
        <v>2</v>
      </c>
      <c r="AY7" s="136" t="s">
        <v>143</v>
      </c>
      <c r="AZ7" s="115" t="s">
        <v>1</v>
      </c>
      <c r="BA7" s="136" t="s">
        <v>143</v>
      </c>
      <c r="BB7" s="115" t="s">
        <v>77</v>
      </c>
      <c r="BC7" s="81" t="s">
        <v>143</v>
      </c>
      <c r="BD7" s="158" t="s">
        <v>2</v>
      </c>
      <c r="BE7" s="136" t="s">
        <v>143</v>
      </c>
      <c r="BF7" s="115" t="s">
        <v>1</v>
      </c>
      <c r="BG7" s="136" t="s">
        <v>143</v>
      </c>
      <c r="BH7" s="115" t="s">
        <v>77</v>
      </c>
      <c r="BI7" s="81" t="s">
        <v>143</v>
      </c>
      <c r="BJ7" s="158" t="s">
        <v>2</v>
      </c>
      <c r="BK7" s="136" t="s">
        <v>143</v>
      </c>
      <c r="BL7" s="115" t="s">
        <v>1</v>
      </c>
      <c r="BM7" s="136" t="s">
        <v>143</v>
      </c>
      <c r="BN7" s="115" t="s">
        <v>77</v>
      </c>
      <c r="BO7" s="81" t="s">
        <v>143</v>
      </c>
      <c r="BP7" s="158" t="s">
        <v>2</v>
      </c>
      <c r="BQ7" s="136" t="s">
        <v>143</v>
      </c>
      <c r="BR7" s="115" t="s">
        <v>1</v>
      </c>
      <c r="BS7" s="136" t="s">
        <v>143</v>
      </c>
      <c r="BT7" s="115" t="s">
        <v>77</v>
      </c>
      <c r="BU7" s="81" t="s">
        <v>143</v>
      </c>
      <c r="BV7" s="158" t="s">
        <v>2</v>
      </c>
      <c r="BW7" s="136" t="s">
        <v>143</v>
      </c>
      <c r="BX7" s="115" t="s">
        <v>1</v>
      </c>
      <c r="BY7" s="136" t="s">
        <v>143</v>
      </c>
      <c r="BZ7" s="115" t="s">
        <v>77</v>
      </c>
      <c r="CA7" s="81" t="s">
        <v>143</v>
      </c>
      <c r="CB7" s="158" t="s">
        <v>2</v>
      </c>
      <c r="CC7" s="136" t="s">
        <v>143</v>
      </c>
      <c r="CD7" s="115" t="s">
        <v>1</v>
      </c>
      <c r="CE7" s="136" t="s">
        <v>143</v>
      </c>
      <c r="CF7" s="115" t="s">
        <v>77</v>
      </c>
      <c r="CG7" s="81" t="s">
        <v>143</v>
      </c>
      <c r="CH7" s="158" t="s">
        <v>2</v>
      </c>
      <c r="CI7" s="136" t="s">
        <v>143</v>
      </c>
      <c r="CJ7" s="115" t="s">
        <v>1</v>
      </c>
      <c r="CK7" s="136" t="s">
        <v>143</v>
      </c>
      <c r="CL7" s="115" t="s">
        <v>77</v>
      </c>
      <c r="CM7" s="81" t="s">
        <v>143</v>
      </c>
      <c r="CN7" s="158" t="s">
        <v>2</v>
      </c>
      <c r="CO7" s="136" t="s">
        <v>143</v>
      </c>
      <c r="CP7" s="115" t="s">
        <v>1</v>
      </c>
      <c r="CQ7" s="136" t="s">
        <v>143</v>
      </c>
      <c r="CR7" s="115" t="s">
        <v>77</v>
      </c>
      <c r="CS7" s="81" t="s">
        <v>143</v>
      </c>
      <c r="CT7" s="158" t="s">
        <v>2</v>
      </c>
      <c r="CU7" s="136" t="s">
        <v>143</v>
      </c>
      <c r="CV7" s="115" t="s">
        <v>1</v>
      </c>
      <c r="CW7" s="136" t="s">
        <v>143</v>
      </c>
      <c r="CX7" s="115" t="s">
        <v>77</v>
      </c>
      <c r="CY7" s="81" t="s">
        <v>143</v>
      </c>
      <c r="CZ7" s="158" t="s">
        <v>2</v>
      </c>
      <c r="DA7" s="136" t="s">
        <v>143</v>
      </c>
      <c r="DB7" s="115" t="s">
        <v>1</v>
      </c>
      <c r="DC7" s="136" t="s">
        <v>143</v>
      </c>
      <c r="DD7" s="115" t="s">
        <v>77</v>
      </c>
      <c r="DE7" s="81" t="s">
        <v>143</v>
      </c>
      <c r="DF7" s="60" t="s">
        <v>2</v>
      </c>
      <c r="DG7" s="88" t="s">
        <v>143</v>
      </c>
      <c r="DH7" s="20" t="s">
        <v>1</v>
      </c>
      <c r="DI7" s="88" t="s">
        <v>143</v>
      </c>
      <c r="DJ7" s="20" t="s">
        <v>77</v>
      </c>
      <c r="DK7" s="81" t="s">
        <v>143</v>
      </c>
      <c r="DL7" s="60" t="s">
        <v>2</v>
      </c>
      <c r="DM7" s="88" t="s">
        <v>143</v>
      </c>
      <c r="DN7" s="20" t="s">
        <v>1</v>
      </c>
      <c r="DO7" s="88" t="s">
        <v>143</v>
      </c>
      <c r="DP7" s="20" t="s">
        <v>77</v>
      </c>
      <c r="DQ7" s="136" t="s">
        <v>143</v>
      </c>
      <c r="DR7" s="60" t="s">
        <v>2</v>
      </c>
      <c r="DS7" s="88" t="s">
        <v>143</v>
      </c>
      <c r="DT7" s="20" t="s">
        <v>1</v>
      </c>
      <c r="DU7" s="88" t="s">
        <v>143</v>
      </c>
      <c r="DV7" s="20" t="s">
        <v>77</v>
      </c>
      <c r="DW7" s="81" t="s">
        <v>143</v>
      </c>
      <c r="DX7" s="60" t="s">
        <v>2</v>
      </c>
      <c r="DY7" s="88" t="s">
        <v>143</v>
      </c>
      <c r="DZ7" s="20" t="s">
        <v>1</v>
      </c>
      <c r="EA7" s="88" t="s">
        <v>143</v>
      </c>
      <c r="EB7" s="20" t="s">
        <v>77</v>
      </c>
      <c r="EC7" s="81" t="s">
        <v>143</v>
      </c>
      <c r="ED7" s="60" t="s">
        <v>2</v>
      </c>
      <c r="EE7" s="88" t="s">
        <v>143</v>
      </c>
      <c r="EF7" s="20" t="s">
        <v>1</v>
      </c>
      <c r="EG7" s="88" t="s">
        <v>143</v>
      </c>
      <c r="EH7" s="20" t="s">
        <v>77</v>
      </c>
      <c r="EI7" s="81" t="s">
        <v>143</v>
      </c>
      <c r="EJ7" s="60" t="s">
        <v>2</v>
      </c>
      <c r="EK7" s="88" t="s">
        <v>143</v>
      </c>
      <c r="EL7" s="20" t="s">
        <v>1</v>
      </c>
      <c r="EM7" s="88" t="s">
        <v>143</v>
      </c>
      <c r="EN7" s="20" t="s">
        <v>77</v>
      </c>
      <c r="EO7" s="81" t="s">
        <v>143</v>
      </c>
      <c r="EP7" s="60" t="s">
        <v>2</v>
      </c>
      <c r="EQ7" s="88" t="s">
        <v>143</v>
      </c>
      <c r="ER7" s="20" t="s">
        <v>1</v>
      </c>
      <c r="ES7" s="88" t="s">
        <v>143</v>
      </c>
      <c r="ET7" s="20" t="s">
        <v>77</v>
      </c>
      <c r="EU7" s="81" t="s">
        <v>143</v>
      </c>
      <c r="EV7" s="20" t="s">
        <v>2</v>
      </c>
      <c r="EW7" s="88" t="s">
        <v>143</v>
      </c>
      <c r="EX7" s="20" t="s">
        <v>1</v>
      </c>
      <c r="EY7" s="88" t="s">
        <v>143</v>
      </c>
      <c r="EZ7" s="20" t="s">
        <v>77</v>
      </c>
      <c r="FA7" s="136" t="s">
        <v>143</v>
      </c>
      <c r="FB7" s="60" t="s">
        <v>2</v>
      </c>
      <c r="FC7" s="88" t="s">
        <v>143</v>
      </c>
      <c r="FD7" s="20" t="s">
        <v>1</v>
      </c>
      <c r="FE7" s="88" t="s">
        <v>143</v>
      </c>
      <c r="FF7" s="20" t="s">
        <v>77</v>
      </c>
      <c r="FG7" s="81" t="s">
        <v>143</v>
      </c>
      <c r="FH7" s="60" t="s">
        <v>2</v>
      </c>
      <c r="FI7" s="88" t="s">
        <v>143</v>
      </c>
      <c r="FJ7" s="20" t="s">
        <v>1</v>
      </c>
      <c r="FK7" s="88" t="s">
        <v>143</v>
      </c>
      <c r="FL7" s="20" t="s">
        <v>77</v>
      </c>
      <c r="FM7" s="81" t="s">
        <v>143</v>
      </c>
      <c r="FN7" s="60" t="s">
        <v>2</v>
      </c>
      <c r="FO7" s="88" t="s">
        <v>143</v>
      </c>
      <c r="FP7" s="20" t="s">
        <v>1</v>
      </c>
      <c r="FQ7" s="88" t="s">
        <v>143</v>
      </c>
      <c r="FR7" s="20" t="s">
        <v>77</v>
      </c>
      <c r="FS7" s="81" t="s">
        <v>143</v>
      </c>
      <c r="FT7" s="20" t="s">
        <v>2</v>
      </c>
      <c r="FU7" s="88" t="s">
        <v>143</v>
      </c>
      <c r="FV7" s="20" t="s">
        <v>1</v>
      </c>
      <c r="FW7" s="88" t="s">
        <v>143</v>
      </c>
      <c r="FX7" s="20" t="s">
        <v>77</v>
      </c>
      <c r="FY7" s="81" t="s">
        <v>143</v>
      </c>
      <c r="FZ7" s="60" t="s">
        <v>2</v>
      </c>
      <c r="GA7" s="88" t="s">
        <v>143</v>
      </c>
      <c r="GB7" s="20" t="s">
        <v>1</v>
      </c>
      <c r="GC7" s="88" t="s">
        <v>143</v>
      </c>
      <c r="GD7" s="20" t="s">
        <v>77</v>
      </c>
      <c r="GE7" s="81" t="s">
        <v>143</v>
      </c>
      <c r="GF7" s="60" t="s">
        <v>2</v>
      </c>
      <c r="GG7" s="88" t="s">
        <v>143</v>
      </c>
      <c r="GH7" s="20" t="s">
        <v>1</v>
      </c>
      <c r="GI7" s="88" t="s">
        <v>143</v>
      </c>
      <c r="GJ7" s="20" t="s">
        <v>77</v>
      </c>
      <c r="GK7" s="81" t="s">
        <v>143</v>
      </c>
      <c r="GL7" s="60" t="s">
        <v>2</v>
      </c>
      <c r="GM7" s="88" t="s">
        <v>143</v>
      </c>
      <c r="GN7" s="20" t="s">
        <v>1</v>
      </c>
      <c r="GO7" s="88" t="s">
        <v>143</v>
      </c>
      <c r="GP7" s="20" t="s">
        <v>77</v>
      </c>
      <c r="GQ7" s="81" t="s">
        <v>143</v>
      </c>
      <c r="GR7" s="20" t="s">
        <v>2</v>
      </c>
      <c r="GS7" s="88" t="s">
        <v>143</v>
      </c>
      <c r="GT7" s="20" t="s">
        <v>1</v>
      </c>
      <c r="GU7" s="88" t="s">
        <v>143</v>
      </c>
      <c r="GV7" s="20" t="s">
        <v>77</v>
      </c>
      <c r="GW7" s="81" t="s">
        <v>143</v>
      </c>
    </row>
    <row r="8" spans="1:205" x14ac:dyDescent="0.25">
      <c r="A8" s="21" t="s">
        <v>110</v>
      </c>
      <c r="B8" s="65">
        <v>2251517</v>
      </c>
      <c r="C8" s="154">
        <f>B8/B$19*100</f>
        <v>9.7513061086198523</v>
      </c>
      <c r="D8" s="23">
        <v>2119341</v>
      </c>
      <c r="E8" s="154">
        <f>D8/D$19*100</f>
        <v>8.8265397959585705</v>
      </c>
      <c r="F8" s="23">
        <f>B8+D8</f>
        <v>4370858</v>
      </c>
      <c r="G8" s="154">
        <f>F8/F$19*100</f>
        <v>9.2798754660125464</v>
      </c>
      <c r="H8" s="62">
        <v>1</v>
      </c>
      <c r="I8" s="154">
        <f>H8/H$19*100</f>
        <v>1.0345541071798055E-2</v>
      </c>
      <c r="J8" s="57">
        <v>1</v>
      </c>
      <c r="K8" s="154">
        <f>J8/J$19*100</f>
        <v>1.4257199885942403E-2</v>
      </c>
      <c r="L8" s="59">
        <f>H8+J8</f>
        <v>2</v>
      </c>
      <c r="M8" s="156">
        <f>L8/L$19*100</f>
        <v>1.1990407673860911E-2</v>
      </c>
      <c r="N8" s="62">
        <v>1</v>
      </c>
      <c r="O8" s="154">
        <f>N8/N$19*100</f>
        <v>1.0429703796412181E-2</v>
      </c>
      <c r="P8" s="57">
        <v>1</v>
      </c>
      <c r="Q8" s="154">
        <f>P8/P$19*100</f>
        <v>1.4432096983691729E-2</v>
      </c>
      <c r="R8" s="59">
        <f>N8+P8</f>
        <v>2</v>
      </c>
      <c r="S8" s="156">
        <f>R8/R$19*100</f>
        <v>1.2108736453351093E-2</v>
      </c>
      <c r="T8" s="62">
        <v>1</v>
      </c>
      <c r="U8" s="154">
        <f>T8/T$19*100</f>
        <v>1.0752688172043012E-2</v>
      </c>
      <c r="V8" s="57">
        <v>1</v>
      </c>
      <c r="W8" s="154">
        <f>V8/V$19*100</f>
        <v>1.5024038461538462E-2</v>
      </c>
      <c r="X8" s="59">
        <f>T8+V8</f>
        <v>2</v>
      </c>
      <c r="Y8" s="156">
        <f>X8/X$19*100</f>
        <v>1.2534469791927801E-2</v>
      </c>
      <c r="Z8" s="62">
        <v>1</v>
      </c>
      <c r="AA8" s="154">
        <f>Z8/Z$19*100</f>
        <v>1.0797969981643452E-2</v>
      </c>
      <c r="AB8" s="57">
        <v>1</v>
      </c>
      <c r="AC8" s="154">
        <f>AB8/AB$19*100</f>
        <v>1.5169902912621358E-2</v>
      </c>
      <c r="AD8" s="59">
        <f>Z8+AB8</f>
        <v>2</v>
      </c>
      <c r="AE8" s="156">
        <f>AD8/AD$19*100</f>
        <v>1.2615908660821296E-2</v>
      </c>
      <c r="AF8" s="62">
        <v>1</v>
      </c>
      <c r="AG8" s="154">
        <f>AF8/AF$19*100</f>
        <v>1.0844810758052272E-2</v>
      </c>
      <c r="AH8" s="57">
        <v>1</v>
      </c>
      <c r="AI8" s="154">
        <f>AH8/AH$19*100</f>
        <v>1.5283509093687911E-2</v>
      </c>
      <c r="AJ8" s="59">
        <f>AF8+AH8</f>
        <v>2</v>
      </c>
      <c r="AK8" s="156">
        <f>AJ8/AJ$19*100</f>
        <v>1.2687135244861711E-2</v>
      </c>
      <c r="AL8" s="62">
        <v>1</v>
      </c>
      <c r="AM8" s="154">
        <f>AL8/AL$19*100</f>
        <v>1.1640088464672332E-2</v>
      </c>
      <c r="AN8" s="57">
        <v>1</v>
      </c>
      <c r="AO8" s="154">
        <f>AN8/AN$19*100</f>
        <v>1.6458196181698484E-2</v>
      </c>
      <c r="AP8" s="59">
        <f>AL8+AN8</f>
        <v>2</v>
      </c>
      <c r="AQ8" s="156">
        <f>AP8/AP$19*100</f>
        <v>1.3636053726051681E-2</v>
      </c>
      <c r="AR8" s="62">
        <v>1</v>
      </c>
      <c r="AS8" s="154">
        <f>AR8/AR$19*100</f>
        <v>1.1671335200746966E-2</v>
      </c>
      <c r="AT8" s="57">
        <v>1</v>
      </c>
      <c r="AU8" s="154">
        <f>AT8/AT$19*100</f>
        <v>1.6498927569707968E-2</v>
      </c>
      <c r="AV8" s="59">
        <f>AR8+AT8</f>
        <v>2</v>
      </c>
      <c r="AW8" s="156">
        <f>AV8/AV$19*100</f>
        <v>1.3671474468521431E-2</v>
      </c>
      <c r="AX8" s="62">
        <v>1</v>
      </c>
      <c r="AY8" s="154">
        <f>AX8/AX$19*100</f>
        <v>1.2934937265554261E-2</v>
      </c>
      <c r="AZ8" s="57">
        <v>1</v>
      </c>
      <c r="BA8" s="154">
        <f>AZ8/AZ$19*100</f>
        <v>1.8608113137327877E-2</v>
      </c>
      <c r="BB8" s="59">
        <f>AX8+AZ8</f>
        <v>2</v>
      </c>
      <c r="BC8" s="156">
        <f>BB8/BB$19*100</f>
        <v>1.5261350629530712E-2</v>
      </c>
      <c r="BD8" s="62">
        <v>1</v>
      </c>
      <c r="BE8" s="154">
        <f>BD8/BD$19*100</f>
        <v>1.2953367875647668E-2</v>
      </c>
      <c r="BF8" s="57">
        <v>1</v>
      </c>
      <c r="BG8" s="154">
        <f>BF8/BF$19*100</f>
        <v>1.8663680477790219E-2</v>
      </c>
      <c r="BH8" s="59">
        <f>BD8+BF8</f>
        <v>2</v>
      </c>
      <c r="BI8" s="156">
        <f>BH8/BH$19*100</f>
        <v>1.5292858235204159E-2</v>
      </c>
      <c r="BJ8" s="62">
        <v>1</v>
      </c>
      <c r="BK8" s="154">
        <f>BJ8/BJ$19*100</f>
        <v>1.3320900492873319E-2</v>
      </c>
      <c r="BL8" s="57">
        <v>1</v>
      </c>
      <c r="BM8" s="154">
        <f>BL8/BL$19*100</f>
        <v>1.9504583577140629E-2</v>
      </c>
      <c r="BN8" s="59">
        <f>BJ8+BL8</f>
        <v>2</v>
      </c>
      <c r="BO8" s="156">
        <f>BN8/BN$19*100</f>
        <v>1.5830299192654742E-2</v>
      </c>
      <c r="BP8" s="62">
        <v>2</v>
      </c>
      <c r="BQ8" s="154">
        <f>BP8/BP$19*100</f>
        <v>2.7240533914464723E-2</v>
      </c>
      <c r="BR8" s="57">
        <v>1</v>
      </c>
      <c r="BS8" s="154">
        <f>BR8/BR$19*100</f>
        <v>2.0197939810139363E-2</v>
      </c>
      <c r="BT8" s="59">
        <f>BP8+BR8</f>
        <v>3</v>
      </c>
      <c r="BU8" s="156">
        <f>BT8/BT$19*100</f>
        <v>2.4404132433092005E-2</v>
      </c>
      <c r="BV8" s="62">
        <v>1</v>
      </c>
      <c r="BW8" s="154">
        <f>BV8/BV$19*100</f>
        <v>1.4214641080312722E-2</v>
      </c>
      <c r="BX8" s="57">
        <v>1</v>
      </c>
      <c r="BY8" s="154">
        <f>BX8/BX$19*100</f>
        <v>2.1413276231263382E-2</v>
      </c>
      <c r="BZ8" s="59">
        <f>BV8+BX8</f>
        <v>2</v>
      </c>
      <c r="CA8" s="156">
        <f>BZ8/BZ$19*100</f>
        <v>1.7086715079026055E-2</v>
      </c>
      <c r="CB8" s="62">
        <v>0</v>
      </c>
      <c r="CC8" s="154">
        <f>CB8/CB$19*100</f>
        <v>0</v>
      </c>
      <c r="CD8" s="57">
        <v>1</v>
      </c>
      <c r="CE8" s="154">
        <f>CD8/CD$19*100</f>
        <v>2.2311468094600623E-2</v>
      </c>
      <c r="CF8" s="59">
        <f>CB8+CD8</f>
        <v>1</v>
      </c>
      <c r="CG8" s="156">
        <f>CF8/CF$19*100</f>
        <v>8.913450396648542E-3</v>
      </c>
      <c r="CH8" s="62">
        <v>0</v>
      </c>
      <c r="CI8" s="154">
        <f>CH8/CH$19*100</f>
        <v>0</v>
      </c>
      <c r="CJ8" s="57">
        <v>1</v>
      </c>
      <c r="CK8" s="154">
        <f>CJ8/CJ$19*100</f>
        <v>2.2593764121102578E-2</v>
      </c>
      <c r="CL8" s="59">
        <f>CH8+CJ8</f>
        <v>1</v>
      </c>
      <c r="CM8" s="156">
        <f>CL8/CL$19*100</f>
        <v>9.0375056484410295E-3</v>
      </c>
      <c r="CN8" s="62">
        <v>0</v>
      </c>
      <c r="CO8" s="154">
        <f>CN8/CN$19*100</f>
        <v>0</v>
      </c>
      <c r="CP8" s="57">
        <v>1</v>
      </c>
      <c r="CQ8" s="154">
        <f>CP8/CP$19*100</f>
        <v>2.6831231553528307E-2</v>
      </c>
      <c r="CR8" s="59">
        <f>CN8+CP8</f>
        <v>1</v>
      </c>
      <c r="CS8" s="156">
        <f>CR8/CR$19*100</f>
        <v>1.0455876202425763E-2</v>
      </c>
      <c r="CT8" s="62">
        <v>0</v>
      </c>
      <c r="CU8" s="154">
        <f>CT8/CT$19*100</f>
        <v>0</v>
      </c>
      <c r="CV8" s="57">
        <v>1</v>
      </c>
      <c r="CW8" s="154">
        <f>CV8/CV$19*100</f>
        <v>3.51000351000351E-2</v>
      </c>
      <c r="CX8" s="59">
        <f>CT8+CV8</f>
        <v>1</v>
      </c>
      <c r="CY8" s="156">
        <f>CX8/CX$19*100</f>
        <v>1.3774104683195591E-2</v>
      </c>
      <c r="CZ8" s="62">
        <v>0</v>
      </c>
      <c r="DA8" s="154">
        <f>CZ8/CZ$19*100</f>
        <v>0</v>
      </c>
      <c r="DB8" s="57">
        <v>1</v>
      </c>
      <c r="DC8" s="154">
        <f>DB8/DB$19*100</f>
        <v>3.5958288385472853E-2</v>
      </c>
      <c r="DD8" s="59">
        <f>CZ8+DB8</f>
        <v>1</v>
      </c>
      <c r="DE8" s="156">
        <f>DD8/DD$19*100</f>
        <v>1.4072614691809739E-2</v>
      </c>
      <c r="DF8" s="62">
        <v>0</v>
      </c>
      <c r="DG8" s="154">
        <f>DF8/DF$19*100</f>
        <v>0</v>
      </c>
      <c r="DH8" s="57">
        <v>1</v>
      </c>
      <c r="DI8" s="154">
        <f>DH8/DH$19*100</f>
        <v>3.7707390648567124E-2</v>
      </c>
      <c r="DJ8" s="59">
        <f>DF8+DH8</f>
        <v>1</v>
      </c>
      <c r="DK8" s="156">
        <f>DJ8/DJ$19*100</f>
        <v>1.4801657785671994E-2</v>
      </c>
      <c r="DL8" s="62">
        <v>0</v>
      </c>
      <c r="DM8" s="154">
        <f>DL8/DL$19*100</f>
        <v>0</v>
      </c>
      <c r="DN8" s="57">
        <v>1</v>
      </c>
      <c r="DO8" s="154">
        <f>DN8/DN$19*100</f>
        <v>4.4863167339614173E-2</v>
      </c>
      <c r="DP8" s="59">
        <f>DL8+DN8</f>
        <v>1</v>
      </c>
      <c r="DQ8" s="154">
        <f>DP8/DP$19*100</f>
        <v>1.6937669376693765E-2</v>
      </c>
      <c r="DR8" s="62">
        <v>0</v>
      </c>
      <c r="DS8" s="154">
        <f>DR8/DR$19*100</f>
        <v>0</v>
      </c>
      <c r="DT8" s="57">
        <v>1</v>
      </c>
      <c r="DU8" s="154">
        <f>DT8/DT$19*100</f>
        <v>5.4734537493158188E-2</v>
      </c>
      <c r="DV8" s="59">
        <f>DR8+DT8</f>
        <v>1</v>
      </c>
      <c r="DW8" s="156">
        <f>DV8/DV$19*100</f>
        <v>2.0088388911209322E-2</v>
      </c>
      <c r="DX8" s="62">
        <v>0</v>
      </c>
      <c r="DY8" s="154">
        <f>DX8/DX$19*100</f>
        <v>0</v>
      </c>
      <c r="DZ8" s="57">
        <v>1</v>
      </c>
      <c r="EA8" s="154">
        <f>DZ8/DZ$19*100</f>
        <v>5.5279159756771695E-2</v>
      </c>
      <c r="EB8" s="59">
        <f>DX8+DZ8</f>
        <v>1</v>
      </c>
      <c r="EC8" s="156">
        <f>EB8/EB$19*100</f>
        <v>2.0247013565499086E-2</v>
      </c>
      <c r="ED8" s="62">
        <v>0</v>
      </c>
      <c r="EE8" s="154">
        <f>ED8/ED$19*100</f>
        <v>0</v>
      </c>
      <c r="EF8" s="57">
        <v>1</v>
      </c>
      <c r="EG8" s="154">
        <f>EF8/EF$19*100</f>
        <v>5.8072009291521488E-2</v>
      </c>
      <c r="EH8" s="59">
        <f>ED8+EF8</f>
        <v>1</v>
      </c>
      <c r="EI8" s="156">
        <f>EH8/EH$19*100</f>
        <v>2.1258503401360544E-2</v>
      </c>
      <c r="EJ8" s="62">
        <v>0</v>
      </c>
      <c r="EK8" s="154">
        <f>EJ8/EJ$19*100</f>
        <v>0</v>
      </c>
      <c r="EL8" s="57">
        <v>1</v>
      </c>
      <c r="EM8" s="154">
        <f>EL8/EL$19*100</f>
        <v>6.0642813826561552E-2</v>
      </c>
      <c r="EN8" s="59">
        <v>0</v>
      </c>
      <c r="EO8" s="156">
        <f>EN8/EN$19*100</f>
        <v>0</v>
      </c>
      <c r="EP8" s="62">
        <v>0</v>
      </c>
      <c r="EQ8" s="154">
        <f>EP8/EP$19*100</f>
        <v>0</v>
      </c>
      <c r="ER8" s="57">
        <v>1</v>
      </c>
      <c r="ES8" s="154">
        <f>ER8/ER$19*100</f>
        <v>7.9302141157811257E-2</v>
      </c>
      <c r="ET8" s="59">
        <f>EP8+ER8</f>
        <v>1</v>
      </c>
      <c r="EU8" s="156">
        <f>ET8/ET$19*100</f>
        <v>2.9446407538280327E-2</v>
      </c>
      <c r="EV8" s="57">
        <v>0</v>
      </c>
      <c r="EW8" s="154">
        <f>EV8/EV$19*100</f>
        <v>0</v>
      </c>
      <c r="EX8" s="57">
        <v>1</v>
      </c>
      <c r="EY8" s="154">
        <f>EX8/EX$19*100</f>
        <v>8.084074373484236E-2</v>
      </c>
      <c r="EZ8" s="59">
        <f t="shared" ref="EZ8:EZ13" si="0">EV8+EX8</f>
        <v>1</v>
      </c>
      <c r="FA8" s="154">
        <f>EZ8/EZ$19*100</f>
        <v>2.9967036260113877E-2</v>
      </c>
      <c r="FB8" s="62">
        <v>0</v>
      </c>
      <c r="FC8" s="154">
        <f>FB8/FB$19*100</f>
        <v>0</v>
      </c>
      <c r="FD8" s="57">
        <v>0</v>
      </c>
      <c r="FE8" s="154">
        <f>FD8/FD$19*100</f>
        <v>0</v>
      </c>
      <c r="FF8" s="59">
        <f t="shared" ref="FF8:FF15" si="1">FB8+FD8</f>
        <v>0</v>
      </c>
      <c r="FG8" s="156">
        <f>FF8/FF$19*100</f>
        <v>0</v>
      </c>
      <c r="FH8" s="62">
        <v>0</v>
      </c>
      <c r="FI8" s="154">
        <f>FH8/FH$19*100</f>
        <v>0</v>
      </c>
      <c r="FJ8" s="57">
        <v>0</v>
      </c>
      <c r="FK8" s="154">
        <f>FJ8/FJ$19*100</f>
        <v>0</v>
      </c>
      <c r="FL8" s="59">
        <v>0</v>
      </c>
      <c r="FM8" s="156">
        <f>FL8/FL$19*100</f>
        <v>0</v>
      </c>
      <c r="FN8" s="62">
        <v>0</v>
      </c>
      <c r="FO8" s="154">
        <f>FN8/FN$19*100</f>
        <v>0</v>
      </c>
      <c r="FP8" s="57">
        <v>0</v>
      </c>
      <c r="FQ8" s="154">
        <f>FP8/FP$19*100</f>
        <v>0</v>
      </c>
      <c r="FR8" s="59">
        <f>FN8+FP8</f>
        <v>0</v>
      </c>
      <c r="FS8" s="156">
        <f>FR8/FR$19*100</f>
        <v>0</v>
      </c>
      <c r="FT8" s="57">
        <v>0</v>
      </c>
      <c r="FU8" s="154">
        <f>FT8/FT$19*100</f>
        <v>0</v>
      </c>
      <c r="FV8" s="57">
        <v>1</v>
      </c>
      <c r="FW8" s="154">
        <f>FV8/FV$19*100</f>
        <v>0.19342359767891684</v>
      </c>
      <c r="FX8" s="59">
        <v>1</v>
      </c>
      <c r="FY8" s="156">
        <f>FX8/FX$19*100</f>
        <v>7.3152889539136803E-2</v>
      </c>
      <c r="FZ8" s="62">
        <v>0</v>
      </c>
      <c r="GA8" s="154">
        <f>FZ8/FZ$19*100</f>
        <v>0</v>
      </c>
      <c r="GB8" s="57">
        <v>1</v>
      </c>
      <c r="GC8" s="154">
        <f>GB8/GB$19*100</f>
        <v>0.20080321285140559</v>
      </c>
      <c r="GD8" s="59">
        <v>1</v>
      </c>
      <c r="GE8" s="156">
        <f>GD8/GD$19*100</f>
        <v>7.5414781297134248E-2</v>
      </c>
      <c r="GF8" s="62">
        <v>0</v>
      </c>
      <c r="GG8" s="154">
        <f>GF8/GF$19*100</f>
        <v>0</v>
      </c>
      <c r="GH8" s="57">
        <v>1</v>
      </c>
      <c r="GI8" s="154">
        <f>GH8/GH$19*100</f>
        <v>0.30211480362537763</v>
      </c>
      <c r="GJ8" s="59">
        <v>1</v>
      </c>
      <c r="GK8" s="156">
        <f>GJ8/GJ$19*100</f>
        <v>0.10893246187363835</v>
      </c>
      <c r="GL8" s="62">
        <v>0</v>
      </c>
      <c r="GM8" s="154">
        <f>GL8/GL$19*100</f>
        <v>0</v>
      </c>
      <c r="GN8" s="57">
        <v>1</v>
      </c>
      <c r="GO8" s="154">
        <f>GN8/GN$19*100</f>
        <v>0.31746031746031744</v>
      </c>
      <c r="GP8" s="59">
        <v>1</v>
      </c>
      <c r="GQ8" s="156">
        <f>GP8/GP$19*100</f>
        <v>0.11481056257175661</v>
      </c>
      <c r="GR8" s="57">
        <v>0</v>
      </c>
      <c r="GS8" s="154">
        <f>GR8/GR$19*100</f>
        <v>0</v>
      </c>
      <c r="GT8" s="57">
        <v>1</v>
      </c>
      <c r="GU8" s="154">
        <f>GT8/GT$19*100</f>
        <v>0.34843205574912894</v>
      </c>
      <c r="GV8" s="59">
        <v>1</v>
      </c>
      <c r="GW8" s="155">
        <f>GV8/GV$19*100</f>
        <v>0.12422360248447205</v>
      </c>
    </row>
    <row r="9" spans="1:205" x14ac:dyDescent="0.25">
      <c r="A9" s="21" t="s">
        <v>6</v>
      </c>
      <c r="B9" s="65">
        <v>2520800</v>
      </c>
      <c r="C9" s="154">
        <f>B9/B$19*100</f>
        <v>10.917569105011831</v>
      </c>
      <c r="D9" s="23">
        <v>2362647</v>
      </c>
      <c r="E9" s="154">
        <f>D9/D$19*100</f>
        <v>9.8398501087376342</v>
      </c>
      <c r="F9" s="23">
        <f t="shared" ref="F9:F17" si="2">B9+D9</f>
        <v>4883447</v>
      </c>
      <c r="G9" s="154">
        <f>F9/F$19*100</f>
        <v>10.368165702219695</v>
      </c>
      <c r="H9" s="62">
        <v>2</v>
      </c>
      <c r="I9" s="154">
        <f>H9/H$19*100</f>
        <v>2.069108214359611E-2</v>
      </c>
      <c r="J9" s="57">
        <v>3</v>
      </c>
      <c r="K9" s="154">
        <f>J9/J$19*100</f>
        <v>4.2771599657827203E-2</v>
      </c>
      <c r="L9" s="59">
        <f t="shared" ref="L9:L15" si="3">H9+J9</f>
        <v>5</v>
      </c>
      <c r="M9" s="156">
        <f>L9/L$19*100</f>
        <v>2.9976019184652276E-2</v>
      </c>
      <c r="N9" s="62">
        <v>2</v>
      </c>
      <c r="O9" s="154">
        <f>N9/N$19*100</f>
        <v>2.0859407592824362E-2</v>
      </c>
      <c r="P9" s="57">
        <v>3</v>
      </c>
      <c r="Q9" s="154">
        <f>P9/P$19*100</f>
        <v>4.3296290951075192E-2</v>
      </c>
      <c r="R9" s="59">
        <f t="shared" ref="R9:R15" si="4">N9+P9</f>
        <v>5</v>
      </c>
      <c r="S9" s="156">
        <f>R9/R$19*100</f>
        <v>3.027184113337773E-2</v>
      </c>
      <c r="T9" s="62">
        <v>1</v>
      </c>
      <c r="U9" s="154">
        <f>T9/T$19*100</f>
        <v>1.0752688172043012E-2</v>
      </c>
      <c r="V9" s="57">
        <v>3</v>
      </c>
      <c r="W9" s="154">
        <f>V9/V$19*100</f>
        <v>4.5072115384615384E-2</v>
      </c>
      <c r="X9" s="59">
        <f t="shared" ref="X9:X15" si="5">T9+V9</f>
        <v>4</v>
      </c>
      <c r="Y9" s="156">
        <f>X9/X$19*100</f>
        <v>2.5068939583855601E-2</v>
      </c>
      <c r="Z9" s="62">
        <v>1</v>
      </c>
      <c r="AA9" s="154">
        <f>Z9/Z$19*100</f>
        <v>1.0797969981643452E-2</v>
      </c>
      <c r="AB9" s="57">
        <v>3</v>
      </c>
      <c r="AC9" s="154">
        <f>AB9/AB$19*100</f>
        <v>4.5509708737864078E-2</v>
      </c>
      <c r="AD9" s="59">
        <f t="shared" ref="AD9:AD15" si="6">Z9+AB9</f>
        <v>4</v>
      </c>
      <c r="AE9" s="156">
        <f>AD9/AD$19*100</f>
        <v>2.5231817321642591E-2</v>
      </c>
      <c r="AF9" s="62">
        <v>1</v>
      </c>
      <c r="AG9" s="154">
        <f>AF9/AF$19*100</f>
        <v>1.0844810758052272E-2</v>
      </c>
      <c r="AH9" s="57">
        <v>3</v>
      </c>
      <c r="AI9" s="154">
        <f>AH9/AH$19*100</f>
        <v>4.585052728106373E-2</v>
      </c>
      <c r="AJ9" s="59">
        <f t="shared" ref="AJ9:AJ15" si="7">AF9+AH9</f>
        <v>4</v>
      </c>
      <c r="AK9" s="156">
        <f>AJ9/AJ$19*100</f>
        <v>2.5374270489723422E-2</v>
      </c>
      <c r="AL9" s="62">
        <v>1</v>
      </c>
      <c r="AM9" s="154">
        <f>AL9/AL$19*100</f>
        <v>1.1640088464672332E-2</v>
      </c>
      <c r="AN9" s="57">
        <v>3</v>
      </c>
      <c r="AO9" s="154">
        <f>AN9/AN$19*100</f>
        <v>4.9374588545095459E-2</v>
      </c>
      <c r="AP9" s="59">
        <f t="shared" ref="AP9:AP17" si="8">AL9+AN9</f>
        <v>4</v>
      </c>
      <c r="AQ9" s="156">
        <f>AP9/AP$19*100</f>
        <v>2.7272107452103362E-2</v>
      </c>
      <c r="AR9" s="62">
        <v>1</v>
      </c>
      <c r="AS9" s="154">
        <f>AR9/AR$19*100</f>
        <v>1.1671335200746966E-2</v>
      </c>
      <c r="AT9" s="57">
        <v>3</v>
      </c>
      <c r="AU9" s="154">
        <f>AT9/AT$19*100</f>
        <v>4.9496782709123902E-2</v>
      </c>
      <c r="AV9" s="59">
        <f t="shared" ref="AV9:AV15" si="9">AR9+AT9</f>
        <v>4</v>
      </c>
      <c r="AW9" s="156">
        <f>AV9/AV$19*100</f>
        <v>2.7342948937042862E-2</v>
      </c>
      <c r="AX9" s="62">
        <v>1</v>
      </c>
      <c r="AY9" s="154">
        <f>AX9/AX$19*100</f>
        <v>1.2934937265554261E-2</v>
      </c>
      <c r="AZ9" s="57">
        <v>2</v>
      </c>
      <c r="BA9" s="154">
        <f>AZ9/AZ$19*100</f>
        <v>3.7216226274655755E-2</v>
      </c>
      <c r="BB9" s="59">
        <f t="shared" ref="BB9:BB15" si="10">AX9+AZ9</f>
        <v>3</v>
      </c>
      <c r="BC9" s="156">
        <f>BB9/BB$19*100</f>
        <v>2.2892025944296072E-2</v>
      </c>
      <c r="BD9" s="62">
        <v>1</v>
      </c>
      <c r="BE9" s="154">
        <f>BD9/BD$19*100</f>
        <v>1.2953367875647668E-2</v>
      </c>
      <c r="BF9" s="57">
        <v>2</v>
      </c>
      <c r="BG9" s="154">
        <f>BF9/BF$19*100</f>
        <v>3.7327360955580438E-2</v>
      </c>
      <c r="BH9" s="59">
        <f t="shared" ref="BH9:BH15" si="11">BD9+BF9</f>
        <v>3</v>
      </c>
      <c r="BI9" s="156">
        <f>BH9/BH$19*100</f>
        <v>2.2939287352806238E-2</v>
      </c>
      <c r="BJ9" s="62">
        <v>1</v>
      </c>
      <c r="BK9" s="154">
        <f>BJ9/BJ$19*100</f>
        <v>1.3320900492873319E-2</v>
      </c>
      <c r="BL9" s="57">
        <v>2</v>
      </c>
      <c r="BM9" s="154">
        <f>BL9/BL$19*100</f>
        <v>3.9009167154281259E-2</v>
      </c>
      <c r="BN9" s="59">
        <f t="shared" ref="BN9:BN15" si="12">BJ9+BL9</f>
        <v>3</v>
      </c>
      <c r="BO9" s="156">
        <f>BN9/BN$19*100</f>
        <v>2.3745448788982111E-2</v>
      </c>
      <c r="BP9" s="62">
        <v>1</v>
      </c>
      <c r="BQ9" s="154">
        <f>BP9/BP$19*100</f>
        <v>1.3620266957232362E-2</v>
      </c>
      <c r="BR9" s="57">
        <v>2</v>
      </c>
      <c r="BS9" s="154">
        <f>BR9/BR$19*100</f>
        <v>4.0395879620278727E-2</v>
      </c>
      <c r="BT9" s="59">
        <f t="shared" ref="BT9:BT17" si="13">BP9+BR9</f>
        <v>3</v>
      </c>
      <c r="BU9" s="156">
        <f>BT9/BT$19*100</f>
        <v>2.4404132433092005E-2</v>
      </c>
      <c r="BV9" s="62">
        <v>1</v>
      </c>
      <c r="BW9" s="154">
        <f>BV9/BV$19*100</f>
        <v>1.4214641080312722E-2</v>
      </c>
      <c r="BX9" s="57">
        <v>2</v>
      </c>
      <c r="BY9" s="154">
        <f>BX9/BX$19*100</f>
        <v>4.2826552462526764E-2</v>
      </c>
      <c r="BZ9" s="59">
        <f t="shared" ref="BZ9:BZ17" si="14">BV9+BX9</f>
        <v>3</v>
      </c>
      <c r="CA9" s="156">
        <f>BZ9/BZ$19*100</f>
        <v>2.5630072618539085E-2</v>
      </c>
      <c r="CB9" s="62">
        <v>1</v>
      </c>
      <c r="CC9" s="154">
        <f>CB9/CB$19*100</f>
        <v>1.4843402107763099E-2</v>
      </c>
      <c r="CD9" s="57">
        <v>1</v>
      </c>
      <c r="CE9" s="154">
        <f>CD9/CD$19*100</f>
        <v>2.2311468094600623E-2</v>
      </c>
      <c r="CF9" s="59">
        <f t="shared" ref="CF9:CF17" si="15">CB9+CD9</f>
        <v>2</v>
      </c>
      <c r="CG9" s="156">
        <f>CF9/CF$19*100</f>
        <v>1.7826900793297084E-2</v>
      </c>
      <c r="CH9" s="62">
        <v>1</v>
      </c>
      <c r="CI9" s="154">
        <f>CH9/CH$19*100</f>
        <v>1.5062509414068384E-2</v>
      </c>
      <c r="CJ9" s="57">
        <v>1</v>
      </c>
      <c r="CK9" s="154">
        <f>CJ9/CJ$19*100</f>
        <v>2.2593764121102578E-2</v>
      </c>
      <c r="CL9" s="59">
        <f t="shared" ref="CL9:CL17" si="16">CH9+CJ9</f>
        <v>2</v>
      </c>
      <c r="CM9" s="156">
        <f>CL9/CL$19*100</f>
        <v>1.8075011296882059E-2</v>
      </c>
      <c r="CN9" s="62">
        <v>0</v>
      </c>
      <c r="CO9" s="154">
        <f>CN9/CN$19*100</f>
        <v>0</v>
      </c>
      <c r="CP9" s="57">
        <v>1</v>
      </c>
      <c r="CQ9" s="154">
        <f>CP9/CP$19*100</f>
        <v>2.6831231553528307E-2</v>
      </c>
      <c r="CR9" s="59">
        <f t="shared" ref="CR9:CR17" si="17">CN9+CP9</f>
        <v>1</v>
      </c>
      <c r="CS9" s="156">
        <f>CR9/CR$19*100</f>
        <v>1.0455876202425763E-2</v>
      </c>
      <c r="CT9" s="62">
        <v>0</v>
      </c>
      <c r="CU9" s="154">
        <f>CT9/CT$19*100</f>
        <v>0</v>
      </c>
      <c r="CV9" s="57">
        <v>1</v>
      </c>
      <c r="CW9" s="154">
        <f>CV9/CV$19*100</f>
        <v>3.51000351000351E-2</v>
      </c>
      <c r="CX9" s="59">
        <f t="shared" ref="CX9:CX17" si="18">CT9+CV9</f>
        <v>1</v>
      </c>
      <c r="CY9" s="156">
        <f>CX9/CX$19*100</f>
        <v>1.3774104683195591E-2</v>
      </c>
      <c r="CZ9" s="62">
        <v>0</v>
      </c>
      <c r="DA9" s="154">
        <f>CZ9/CZ$19*100</f>
        <v>0</v>
      </c>
      <c r="DB9" s="57">
        <v>1</v>
      </c>
      <c r="DC9" s="154">
        <f>DB9/DB$19*100</f>
        <v>3.5958288385472853E-2</v>
      </c>
      <c r="DD9" s="59">
        <f t="shared" ref="DD9:DD17" si="19">CZ9+DB9</f>
        <v>1</v>
      </c>
      <c r="DE9" s="156">
        <f>DD9/DD$19*100</f>
        <v>1.4072614691809739E-2</v>
      </c>
      <c r="DF9" s="62">
        <v>0</v>
      </c>
      <c r="DG9" s="154">
        <f>DF9/DF$19*100</f>
        <v>0</v>
      </c>
      <c r="DH9" s="57">
        <v>1</v>
      </c>
      <c r="DI9" s="154">
        <f>DH9/DH$19*100</f>
        <v>3.7707390648567124E-2</v>
      </c>
      <c r="DJ9" s="59">
        <f t="shared" ref="DJ9:DJ17" si="20">DF9+DH9</f>
        <v>1</v>
      </c>
      <c r="DK9" s="156">
        <f>DJ9/DJ$19*100</f>
        <v>1.4801657785671994E-2</v>
      </c>
      <c r="DL9" s="62">
        <v>0</v>
      </c>
      <c r="DM9" s="154">
        <f>DL9/DL$19*100</f>
        <v>0</v>
      </c>
      <c r="DN9" s="57">
        <v>1</v>
      </c>
      <c r="DO9" s="154">
        <f>DN9/DN$19*100</f>
        <v>4.4863167339614173E-2</v>
      </c>
      <c r="DP9" s="59">
        <f t="shared" ref="DP9:DP17" si="21">DL9+DN9</f>
        <v>1</v>
      </c>
      <c r="DQ9" s="154">
        <f>DP9/DP$19*100</f>
        <v>1.6937669376693765E-2</v>
      </c>
      <c r="DR9" s="62">
        <v>0</v>
      </c>
      <c r="DS9" s="154">
        <f>DR9/DR$19*100</f>
        <v>0</v>
      </c>
      <c r="DT9" s="57">
        <v>1</v>
      </c>
      <c r="DU9" s="154">
        <f>DT9/DT$19*100</f>
        <v>5.4734537493158188E-2</v>
      </c>
      <c r="DV9" s="59">
        <f t="shared" ref="DV9:DV17" si="22">DR9+DT9</f>
        <v>1</v>
      </c>
      <c r="DW9" s="156">
        <f>DV9/DV$19*100</f>
        <v>2.0088388911209322E-2</v>
      </c>
      <c r="DX9" s="62">
        <v>0</v>
      </c>
      <c r="DY9" s="154">
        <f>DX9/DX$19*100</f>
        <v>0</v>
      </c>
      <c r="DZ9" s="57">
        <v>1</v>
      </c>
      <c r="EA9" s="154">
        <f>DZ9/DZ$19*100</f>
        <v>5.5279159756771695E-2</v>
      </c>
      <c r="EB9" s="59">
        <f t="shared" ref="EB9:EB17" si="23">DX9+DZ9</f>
        <v>1</v>
      </c>
      <c r="EC9" s="156">
        <f>EB9/EB$19*100</f>
        <v>2.0247013565499086E-2</v>
      </c>
      <c r="ED9" s="62">
        <v>0</v>
      </c>
      <c r="EE9" s="154">
        <f>ED9/ED$19*100</f>
        <v>0</v>
      </c>
      <c r="EF9" s="57">
        <v>1</v>
      </c>
      <c r="EG9" s="154">
        <f>EF9/EF$19*100</f>
        <v>5.8072009291521488E-2</v>
      </c>
      <c r="EH9" s="59">
        <f t="shared" ref="EH9:EH17" si="24">ED9+EF9</f>
        <v>1</v>
      </c>
      <c r="EI9" s="156">
        <f>EH9/EH$19*100</f>
        <v>2.1258503401360544E-2</v>
      </c>
      <c r="EJ9" s="62">
        <v>0</v>
      </c>
      <c r="EK9" s="154">
        <f>EJ9/EJ$19*100</f>
        <v>0</v>
      </c>
      <c r="EL9" s="57">
        <v>1</v>
      </c>
      <c r="EM9" s="154">
        <f>EL9/EL$19*100</f>
        <v>6.0642813826561552E-2</v>
      </c>
      <c r="EN9" s="59">
        <v>1</v>
      </c>
      <c r="EO9" s="156">
        <f>EN9/EN$19*100</f>
        <v>2.2930520522815866E-2</v>
      </c>
      <c r="EP9" s="62">
        <v>0</v>
      </c>
      <c r="EQ9" s="154">
        <f>EP9/EP$19*100</f>
        <v>0</v>
      </c>
      <c r="ER9" s="57">
        <v>1</v>
      </c>
      <c r="ES9" s="154">
        <f>ER9/ER$19*100</f>
        <v>7.9302141157811257E-2</v>
      </c>
      <c r="ET9" s="59">
        <f>EP9+ER9</f>
        <v>1</v>
      </c>
      <c r="EU9" s="156">
        <f>ET9/ET$19*100</f>
        <v>2.9446407538280327E-2</v>
      </c>
      <c r="EV9" s="57">
        <v>0</v>
      </c>
      <c r="EW9" s="154">
        <f>EV9/EV$19*100</f>
        <v>0</v>
      </c>
      <c r="EX9" s="57">
        <v>1</v>
      </c>
      <c r="EY9" s="154">
        <f>EX9/EX$19*100</f>
        <v>8.084074373484236E-2</v>
      </c>
      <c r="EZ9" s="59">
        <f t="shared" si="0"/>
        <v>1</v>
      </c>
      <c r="FA9" s="154">
        <f>EZ9/EZ$19*100</f>
        <v>2.9967036260113877E-2</v>
      </c>
      <c r="FB9" s="62">
        <v>0</v>
      </c>
      <c r="FC9" s="154">
        <f>FB9/FB$19*100</f>
        <v>0</v>
      </c>
      <c r="FD9" s="57">
        <v>1</v>
      </c>
      <c r="FE9" s="154">
        <f>FD9/FD$19*100</f>
        <v>9.765625E-2</v>
      </c>
      <c r="FF9" s="59">
        <f t="shared" si="1"/>
        <v>1</v>
      </c>
      <c r="FG9" s="156">
        <f>FF9/FF$19*100</f>
        <v>3.5919540229885055E-2</v>
      </c>
      <c r="FH9" s="62">
        <v>0</v>
      </c>
      <c r="FI9" s="154">
        <f>FH9/FH$19*100</f>
        <v>0</v>
      </c>
      <c r="FJ9" s="57">
        <v>1</v>
      </c>
      <c r="FK9" s="154">
        <f>FJ9/FJ$19*100</f>
        <v>9.9009900990099015E-2</v>
      </c>
      <c r="FL9" s="59">
        <v>1</v>
      </c>
      <c r="FM9" s="156">
        <f>FL9/FL$19*100</f>
        <v>3.6589828027808267E-2</v>
      </c>
      <c r="FN9" s="62">
        <v>0</v>
      </c>
      <c r="FO9" s="154">
        <f>FN9/FN$19*100</f>
        <v>0</v>
      </c>
      <c r="FP9" s="57">
        <v>1</v>
      </c>
      <c r="FQ9" s="154">
        <f>FP9/FP$19*100</f>
        <v>0.18181818181818182</v>
      </c>
      <c r="FR9" s="59">
        <f t="shared" ref="FR9:FR17" si="25">FN9+FP9</f>
        <v>1</v>
      </c>
      <c r="FS9" s="156">
        <f>FR9/FR$19*100</f>
        <v>6.9348127600554782E-2</v>
      </c>
      <c r="FT9" s="57">
        <v>4</v>
      </c>
      <c r="FU9" s="154">
        <f>FT9/FT$19*100</f>
        <v>0.47058823529411759</v>
      </c>
      <c r="FV9" s="57">
        <v>0</v>
      </c>
      <c r="FW9" s="154">
        <f>FV9/FV$19*100</f>
        <v>0</v>
      </c>
      <c r="FX9" s="59">
        <v>4</v>
      </c>
      <c r="FY9" s="156">
        <f>FX9/FX$19*100</f>
        <v>0.29261155815654721</v>
      </c>
      <c r="FZ9" s="62">
        <v>4</v>
      </c>
      <c r="GA9" s="154">
        <f>FZ9/FZ$19*100</f>
        <v>0.48309178743961351</v>
      </c>
      <c r="GB9" s="57">
        <v>0</v>
      </c>
      <c r="GC9" s="154">
        <f>GB9/GB$19*100</f>
        <v>0</v>
      </c>
      <c r="GD9" s="59">
        <v>4</v>
      </c>
      <c r="GE9" s="156">
        <f>GD9/GD$19*100</f>
        <v>0.30165912518853699</v>
      </c>
      <c r="GF9" s="62">
        <v>3</v>
      </c>
      <c r="GG9" s="154">
        <f>GF9/GF$19*100</f>
        <v>0.51107325383304936</v>
      </c>
      <c r="GH9" s="57">
        <v>1</v>
      </c>
      <c r="GI9" s="154">
        <f>GH9/GH$19*100</f>
        <v>0.30211480362537763</v>
      </c>
      <c r="GJ9" s="59">
        <v>4</v>
      </c>
      <c r="GK9" s="156">
        <f>GJ9/GJ$19*100</f>
        <v>0.4357298474945534</v>
      </c>
      <c r="GL9" s="62">
        <v>3</v>
      </c>
      <c r="GM9" s="154">
        <f>GL9/GL$19*100</f>
        <v>0.53956834532374098</v>
      </c>
      <c r="GN9" s="57">
        <v>1</v>
      </c>
      <c r="GO9" s="154">
        <f>GN9/GN$19*100</f>
        <v>0.31746031746031744</v>
      </c>
      <c r="GP9" s="59">
        <v>4</v>
      </c>
      <c r="GQ9" s="156">
        <f>GP9/GP$19*100</f>
        <v>0.45924225028702642</v>
      </c>
      <c r="GR9" s="57">
        <v>3</v>
      </c>
      <c r="GS9" s="154">
        <f>GR9/GR$19*100</f>
        <v>0.5791505791505791</v>
      </c>
      <c r="GT9" s="57">
        <v>1</v>
      </c>
      <c r="GU9" s="154">
        <f>GT9/GT$19*100</f>
        <v>0.34843205574912894</v>
      </c>
      <c r="GV9" s="59">
        <v>4</v>
      </c>
      <c r="GW9" s="156">
        <f>GV9/GV$19*100</f>
        <v>0.49689440993788819</v>
      </c>
    </row>
    <row r="10" spans="1:205" x14ac:dyDescent="0.25">
      <c r="A10" s="21" t="s">
        <v>7</v>
      </c>
      <c r="B10" s="65">
        <v>2464472</v>
      </c>
      <c r="C10" s="154">
        <f>B10/B$19*100</f>
        <v>10.673612887720848</v>
      </c>
      <c r="D10" s="23">
        <v>2383466</v>
      </c>
      <c r="E10" s="154">
        <f>D10/D$19*100</f>
        <v>9.9265561801117368</v>
      </c>
      <c r="F10" s="23">
        <f t="shared" si="2"/>
        <v>4847938</v>
      </c>
      <c r="G10" s="154">
        <f>F10/F$19*100</f>
        <v>10.292775676297406</v>
      </c>
      <c r="H10" s="62">
        <v>14</v>
      </c>
      <c r="I10" s="154">
        <f>H10/H$19*100</f>
        <v>0.14483757500517278</v>
      </c>
      <c r="J10" s="57">
        <v>8</v>
      </c>
      <c r="K10" s="154">
        <f>J10/J$19*100</f>
        <v>0.11405759908753922</v>
      </c>
      <c r="L10" s="59">
        <f t="shared" si="3"/>
        <v>22</v>
      </c>
      <c r="M10" s="156">
        <f>L10/L$19*100</f>
        <v>0.13189448441247004</v>
      </c>
      <c r="N10" s="62">
        <v>14</v>
      </c>
      <c r="O10" s="154">
        <f>N10/N$19*100</f>
        <v>0.14601585314977056</v>
      </c>
      <c r="P10" s="57">
        <v>8</v>
      </c>
      <c r="Q10" s="154">
        <f>P10/P$19*100</f>
        <v>0.11545677586953383</v>
      </c>
      <c r="R10" s="59">
        <f t="shared" si="4"/>
        <v>22</v>
      </c>
      <c r="S10" s="156">
        <f>R10/R$19*100</f>
        <v>0.13319610098686202</v>
      </c>
      <c r="T10" s="62">
        <v>14</v>
      </c>
      <c r="U10" s="154">
        <f>T10/T$19*100</f>
        <v>0.15053763440860216</v>
      </c>
      <c r="V10" s="57">
        <v>8</v>
      </c>
      <c r="W10" s="154">
        <f>V10/V$19*100</f>
        <v>0.1201923076923077</v>
      </c>
      <c r="X10" s="59">
        <f t="shared" si="5"/>
        <v>22</v>
      </c>
      <c r="Y10" s="156">
        <f>X10/X$19*100</f>
        <v>0.13787916771120581</v>
      </c>
      <c r="Z10" s="62">
        <v>14</v>
      </c>
      <c r="AA10" s="154">
        <f>Z10/Z$19*100</f>
        <v>0.15117157974300832</v>
      </c>
      <c r="AB10" s="57">
        <v>8</v>
      </c>
      <c r="AC10" s="154">
        <f>AB10/AB$19*100</f>
        <v>0.12135922330097086</v>
      </c>
      <c r="AD10" s="59">
        <f t="shared" si="6"/>
        <v>22</v>
      </c>
      <c r="AE10" s="156">
        <f>AD10/AD$19*100</f>
        <v>0.13877499526903425</v>
      </c>
      <c r="AF10" s="62">
        <v>14</v>
      </c>
      <c r="AG10" s="154">
        <f>AF10/AF$19*100</f>
        <v>0.15182735061273181</v>
      </c>
      <c r="AH10" s="57">
        <v>8</v>
      </c>
      <c r="AI10" s="154">
        <f>AH10/AH$19*100</f>
        <v>0.12226807274950328</v>
      </c>
      <c r="AJ10" s="59">
        <f t="shared" si="7"/>
        <v>22</v>
      </c>
      <c r="AK10" s="156">
        <f>AJ10/AJ$19*100</f>
        <v>0.13955848769347881</v>
      </c>
      <c r="AL10" s="62">
        <v>17</v>
      </c>
      <c r="AM10" s="154">
        <f>AL10/AL$19*100</f>
        <v>0.19788150389942963</v>
      </c>
      <c r="AN10" s="57">
        <v>11</v>
      </c>
      <c r="AO10" s="154">
        <f>AN10/AN$19*100</f>
        <v>0.18104015799868334</v>
      </c>
      <c r="AP10" s="59">
        <f t="shared" si="8"/>
        <v>28</v>
      </c>
      <c r="AQ10" s="156">
        <f>AP10/AP$19*100</f>
        <v>0.19090475216472352</v>
      </c>
      <c r="AR10" s="62">
        <v>17</v>
      </c>
      <c r="AS10" s="154">
        <f>AR10/AR$19*100</f>
        <v>0.1984126984126984</v>
      </c>
      <c r="AT10" s="57">
        <v>11</v>
      </c>
      <c r="AU10" s="154">
        <f>AT10/AT$19*100</f>
        <v>0.18148820326678766</v>
      </c>
      <c r="AV10" s="59">
        <f t="shared" si="9"/>
        <v>28</v>
      </c>
      <c r="AW10" s="156">
        <f>AV10/AV$19*100</f>
        <v>0.19140064255930003</v>
      </c>
      <c r="AX10" s="62">
        <v>15</v>
      </c>
      <c r="AY10" s="154">
        <f>AX10/AX$19*100</f>
        <v>0.19402405898331393</v>
      </c>
      <c r="AZ10" s="57">
        <v>10</v>
      </c>
      <c r="BA10" s="154">
        <f>AZ10/AZ$19*100</f>
        <v>0.18608113137327875</v>
      </c>
      <c r="BB10" s="59">
        <f t="shared" si="10"/>
        <v>25</v>
      </c>
      <c r="BC10" s="156">
        <f>BB10/BB$19*100</f>
        <v>0.19076688286913393</v>
      </c>
      <c r="BD10" s="62">
        <v>15</v>
      </c>
      <c r="BE10" s="154">
        <f>BD10/BD$19*100</f>
        <v>0.19430051813471502</v>
      </c>
      <c r="BF10" s="57">
        <v>10</v>
      </c>
      <c r="BG10" s="154">
        <f>BF10/BF$19*100</f>
        <v>0.1866368047779022</v>
      </c>
      <c r="BH10" s="59">
        <f t="shared" si="11"/>
        <v>25</v>
      </c>
      <c r="BI10" s="156">
        <f>BH10/BH$19*100</f>
        <v>0.19116072794005198</v>
      </c>
      <c r="BJ10" s="62">
        <v>15</v>
      </c>
      <c r="BK10" s="154">
        <f>BJ10/BJ$19*100</f>
        <v>0.19981350739309978</v>
      </c>
      <c r="BL10" s="57">
        <v>9</v>
      </c>
      <c r="BM10" s="154">
        <f>BL10/BL$19*100</f>
        <v>0.17554125219426564</v>
      </c>
      <c r="BN10" s="59">
        <f t="shared" si="12"/>
        <v>24</v>
      </c>
      <c r="BO10" s="156">
        <f>BN10/BN$19*100</f>
        <v>0.18996359031185689</v>
      </c>
      <c r="BP10" s="62">
        <v>18</v>
      </c>
      <c r="BQ10" s="154">
        <f>BP10/BP$19*100</f>
        <v>0.2451648052301825</v>
      </c>
      <c r="BR10" s="57">
        <v>12</v>
      </c>
      <c r="BS10" s="154">
        <f>BR10/BR$19*100</f>
        <v>0.24237527772167242</v>
      </c>
      <c r="BT10" s="59">
        <f t="shared" si="13"/>
        <v>30</v>
      </c>
      <c r="BU10" s="156">
        <f>BT10/BT$19*100</f>
        <v>0.24404132433092002</v>
      </c>
      <c r="BV10" s="62">
        <v>15</v>
      </c>
      <c r="BW10" s="154">
        <f>BV10/BV$19*100</f>
        <v>0.21321961620469082</v>
      </c>
      <c r="BX10" s="57">
        <v>7</v>
      </c>
      <c r="BY10" s="154">
        <f>BX10/BX$19*100</f>
        <v>0.14989293361884368</v>
      </c>
      <c r="BZ10" s="59">
        <f t="shared" si="14"/>
        <v>22</v>
      </c>
      <c r="CA10" s="156">
        <f>BZ10/BZ$19*100</f>
        <v>0.18795386586928664</v>
      </c>
      <c r="CB10" s="62">
        <v>15</v>
      </c>
      <c r="CC10" s="154">
        <f>CB10/CB$19*100</f>
        <v>0.2226510316164465</v>
      </c>
      <c r="CD10" s="57">
        <v>5</v>
      </c>
      <c r="CE10" s="154">
        <f>CD10/CD$19*100</f>
        <v>0.11155734047300313</v>
      </c>
      <c r="CF10" s="59">
        <f t="shared" si="15"/>
        <v>20</v>
      </c>
      <c r="CG10" s="156">
        <f>CF10/CF$19*100</f>
        <v>0.17826900793297085</v>
      </c>
      <c r="CH10" s="62">
        <v>15</v>
      </c>
      <c r="CI10" s="154">
        <f>CH10/CH$19*100</f>
        <v>0.22593764121102575</v>
      </c>
      <c r="CJ10" s="57">
        <v>5</v>
      </c>
      <c r="CK10" s="154">
        <f>CJ10/CJ$19*100</f>
        <v>0.11296882060551287</v>
      </c>
      <c r="CL10" s="59">
        <f t="shared" si="16"/>
        <v>20</v>
      </c>
      <c r="CM10" s="156">
        <f>CL10/CL$19*100</f>
        <v>0.18075011296882063</v>
      </c>
      <c r="CN10" s="62">
        <v>12</v>
      </c>
      <c r="CO10" s="154">
        <f>CN10/CN$19*100</f>
        <v>0.20558506081891381</v>
      </c>
      <c r="CP10" s="57">
        <v>5</v>
      </c>
      <c r="CQ10" s="154">
        <f>CP10/CP$19*100</f>
        <v>0.13415615776764153</v>
      </c>
      <c r="CR10" s="59">
        <f t="shared" si="17"/>
        <v>17</v>
      </c>
      <c r="CS10" s="156">
        <f>CR10/CR$19*100</f>
        <v>0.17774989544123798</v>
      </c>
      <c r="CT10" s="62">
        <v>8</v>
      </c>
      <c r="CU10" s="154">
        <f>CT10/CT$19*100</f>
        <v>0.18136476989344819</v>
      </c>
      <c r="CV10" s="57">
        <v>3</v>
      </c>
      <c r="CW10" s="154">
        <f>CV10/CV$19*100</f>
        <v>0.10530010530010531</v>
      </c>
      <c r="CX10" s="59">
        <f t="shared" si="18"/>
        <v>11</v>
      </c>
      <c r="CY10" s="156">
        <f>CX10/CX$19*100</f>
        <v>0.15151515151515152</v>
      </c>
      <c r="CZ10" s="62">
        <v>8</v>
      </c>
      <c r="DA10" s="154">
        <f>CZ10/CZ$19*100</f>
        <v>0.18497109826589594</v>
      </c>
      <c r="DB10" s="57">
        <v>3</v>
      </c>
      <c r="DC10" s="154">
        <f>DB10/DB$19*100</f>
        <v>0.10787486515641855</v>
      </c>
      <c r="DD10" s="59">
        <f t="shared" si="19"/>
        <v>11</v>
      </c>
      <c r="DE10" s="156">
        <f>DD10/DD$19*100</f>
        <v>0.15479876160990713</v>
      </c>
      <c r="DF10" s="62">
        <v>8</v>
      </c>
      <c r="DG10" s="154">
        <f>DF10/DF$19*100</f>
        <v>0.19493177387914229</v>
      </c>
      <c r="DH10" s="57">
        <v>3</v>
      </c>
      <c r="DI10" s="154">
        <f>DH10/DH$19*100</f>
        <v>0.11312217194570137</v>
      </c>
      <c r="DJ10" s="59">
        <f t="shared" si="20"/>
        <v>11</v>
      </c>
      <c r="DK10" s="156">
        <f>DJ10/DJ$19*100</f>
        <v>0.16281823564239195</v>
      </c>
      <c r="DL10" s="62">
        <v>6</v>
      </c>
      <c r="DM10" s="154">
        <f>DL10/DL$19*100</f>
        <v>0.16326530612244899</v>
      </c>
      <c r="DN10" s="57">
        <v>3</v>
      </c>
      <c r="DO10" s="154">
        <f>DN10/DN$19*100</f>
        <v>0.13458950201884254</v>
      </c>
      <c r="DP10" s="59">
        <f t="shared" si="21"/>
        <v>9</v>
      </c>
      <c r="DQ10" s="154">
        <f>DP10/DP$19*100</f>
        <v>0.1524390243902439</v>
      </c>
      <c r="DR10" s="62">
        <v>5</v>
      </c>
      <c r="DS10" s="154">
        <f>DR10/DR$19*100</f>
        <v>0.15867978419549347</v>
      </c>
      <c r="DT10" s="57">
        <v>2</v>
      </c>
      <c r="DU10" s="154">
        <f>DT10/DT$19*100</f>
        <v>0.10946907498631638</v>
      </c>
      <c r="DV10" s="59">
        <f t="shared" si="22"/>
        <v>7</v>
      </c>
      <c r="DW10" s="156">
        <f>DV10/DV$19*100</f>
        <v>0.14061872237846523</v>
      </c>
      <c r="DX10" s="62">
        <v>5</v>
      </c>
      <c r="DY10" s="154">
        <f>DX10/DX$19*100</f>
        <v>0.15974440894568689</v>
      </c>
      <c r="DZ10" s="57">
        <v>1</v>
      </c>
      <c r="EA10" s="154">
        <f>DZ10/DZ$19*100</f>
        <v>5.5279159756771695E-2</v>
      </c>
      <c r="EB10" s="59">
        <f t="shared" si="23"/>
        <v>6</v>
      </c>
      <c r="EC10" s="156">
        <f>EB10/EB$19*100</f>
        <v>0.12148208139299453</v>
      </c>
      <c r="ED10" s="62">
        <v>5</v>
      </c>
      <c r="EE10" s="154">
        <f>ED10/ED$19*100</f>
        <v>0.16767270288397049</v>
      </c>
      <c r="EF10" s="57">
        <v>1</v>
      </c>
      <c r="EG10" s="154">
        <f>EF10/EF$19*100</f>
        <v>5.8072009291521488E-2</v>
      </c>
      <c r="EH10" s="59">
        <f t="shared" si="24"/>
        <v>6</v>
      </c>
      <c r="EI10" s="156">
        <f>EH10/EH$19*100</f>
        <v>0.12755102040816327</v>
      </c>
      <c r="EJ10" s="62">
        <v>5</v>
      </c>
      <c r="EK10" s="154">
        <f>EJ10/EJ$19*100</f>
        <v>0.17403411068569438</v>
      </c>
      <c r="EL10" s="57">
        <v>1</v>
      </c>
      <c r="EM10" s="154">
        <f>EL10/EL$19*100</f>
        <v>6.0642813826561552E-2</v>
      </c>
      <c r="EN10" s="59">
        <v>6</v>
      </c>
      <c r="EO10" s="156">
        <f>EN10/EN$19*100</f>
        <v>0.13758312313689522</v>
      </c>
      <c r="EP10" s="62">
        <v>6</v>
      </c>
      <c r="EQ10" s="154">
        <f>EP10/EP$19*100</f>
        <v>0.28103044496487117</v>
      </c>
      <c r="ER10" s="57">
        <v>0</v>
      </c>
      <c r="ES10" s="154">
        <f>ER10/ER$19*100</f>
        <v>0</v>
      </c>
      <c r="ET10" s="59">
        <f t="shared" ref="ET10:ET16" si="26">EP10+ER10</f>
        <v>6</v>
      </c>
      <c r="EU10" s="156">
        <f>ET10/ET$19*100</f>
        <v>0.17667844522968199</v>
      </c>
      <c r="EV10" s="57">
        <v>6</v>
      </c>
      <c r="EW10" s="154">
        <f>EV10/EV$19*100</f>
        <v>0.28530670470756064</v>
      </c>
      <c r="EX10" s="57">
        <v>0</v>
      </c>
      <c r="EY10" s="154">
        <f>EX10/EX$19*100</f>
        <v>0</v>
      </c>
      <c r="EZ10" s="59">
        <f t="shared" si="0"/>
        <v>6</v>
      </c>
      <c r="FA10" s="154">
        <f>EZ10/EZ$19*100</f>
        <v>0.17980221756068324</v>
      </c>
      <c r="FB10" s="62">
        <v>6</v>
      </c>
      <c r="FC10" s="154">
        <f>FB10/FB$19*100</f>
        <v>0.34110289937464466</v>
      </c>
      <c r="FD10" s="57">
        <v>0</v>
      </c>
      <c r="FE10" s="154">
        <f>FD10/FD$19*100</f>
        <v>0</v>
      </c>
      <c r="FF10" s="59">
        <f t="shared" si="1"/>
        <v>6</v>
      </c>
      <c r="FG10" s="156">
        <f>FF10/FF$19*100</f>
        <v>0.21551724137931033</v>
      </c>
      <c r="FH10" s="62">
        <v>6</v>
      </c>
      <c r="FI10" s="154">
        <f>FH10/FH$19*100</f>
        <v>0.3500583430571762</v>
      </c>
      <c r="FJ10" s="57">
        <v>0</v>
      </c>
      <c r="FK10" s="154">
        <f>FJ10/FJ$19*100</f>
        <v>0</v>
      </c>
      <c r="FL10" s="59">
        <v>6</v>
      </c>
      <c r="FM10" s="156">
        <f>FL10/FL$19*100</f>
        <v>0.21953896816684962</v>
      </c>
      <c r="FN10" s="62">
        <v>4</v>
      </c>
      <c r="FO10" s="154">
        <f>FN10/FN$19*100</f>
        <v>0.44843049327354262</v>
      </c>
      <c r="FP10" s="57">
        <v>0</v>
      </c>
      <c r="FQ10" s="154">
        <f>FP10/FP$19*100</f>
        <v>0</v>
      </c>
      <c r="FR10" s="59">
        <f t="shared" si="25"/>
        <v>4</v>
      </c>
      <c r="FS10" s="156">
        <f>FR10/FR$19*100</f>
        <v>0.27739251040221913</v>
      </c>
      <c r="FT10" s="57">
        <v>3</v>
      </c>
      <c r="FU10" s="154">
        <f>FT10/FT$19*100</f>
        <v>0.35294117647058826</v>
      </c>
      <c r="FV10" s="57">
        <v>4</v>
      </c>
      <c r="FW10" s="154">
        <f>FV10/FV$19*100</f>
        <v>0.77369439071566737</v>
      </c>
      <c r="FX10" s="59">
        <v>7</v>
      </c>
      <c r="FY10" s="156">
        <f>FX10/FX$19*100</f>
        <v>0.51207022677395753</v>
      </c>
      <c r="FZ10" s="62">
        <v>3</v>
      </c>
      <c r="GA10" s="154">
        <f>FZ10/FZ$19*100</f>
        <v>0.36231884057971014</v>
      </c>
      <c r="GB10" s="57">
        <v>4</v>
      </c>
      <c r="GC10" s="154">
        <f>GB10/GB$19*100</f>
        <v>0.80321285140562237</v>
      </c>
      <c r="GD10" s="59">
        <v>7</v>
      </c>
      <c r="GE10" s="156">
        <f>GD10/GD$19*100</f>
        <v>0.52790346907993968</v>
      </c>
      <c r="GF10" s="62">
        <v>2</v>
      </c>
      <c r="GG10" s="154">
        <f>GF10/GF$19*100</f>
        <v>0.34071550255536626</v>
      </c>
      <c r="GH10" s="57">
        <v>3</v>
      </c>
      <c r="GI10" s="154">
        <f>GH10/GH$19*100</f>
        <v>0.90634441087613304</v>
      </c>
      <c r="GJ10" s="59">
        <v>5</v>
      </c>
      <c r="GK10" s="156">
        <f>GJ10/GJ$19*100</f>
        <v>0.54466230936819171</v>
      </c>
      <c r="GL10" s="62">
        <v>2</v>
      </c>
      <c r="GM10" s="154">
        <f>GL10/GL$19*100</f>
        <v>0.35971223021582738</v>
      </c>
      <c r="GN10" s="57">
        <v>3</v>
      </c>
      <c r="GO10" s="154">
        <f>GN10/GN$19*100</f>
        <v>0.95238095238095244</v>
      </c>
      <c r="GP10" s="59">
        <v>5</v>
      </c>
      <c r="GQ10" s="156">
        <f>GP10/GP$19*100</f>
        <v>0.57405281285878307</v>
      </c>
      <c r="GR10" s="57">
        <v>2</v>
      </c>
      <c r="GS10" s="154">
        <f>GR10/GR$19*100</f>
        <v>0.38610038610038611</v>
      </c>
      <c r="GT10" s="57">
        <v>1</v>
      </c>
      <c r="GU10" s="154">
        <f>GT10/GT$19*100</f>
        <v>0.34843205574912894</v>
      </c>
      <c r="GV10" s="59">
        <v>3</v>
      </c>
      <c r="GW10" s="156">
        <f>GV10/GV$19*100</f>
        <v>0.37267080745341613</v>
      </c>
    </row>
    <row r="11" spans="1:205" x14ac:dyDescent="0.25">
      <c r="A11" s="21" t="s">
        <v>8</v>
      </c>
      <c r="B11" s="65">
        <v>3076176</v>
      </c>
      <c r="C11" s="154">
        <f t="shared" ref="C11:E17" si="27">B11/B$19*100</f>
        <v>13.322899103133478</v>
      </c>
      <c r="D11" s="23">
        <v>3091412</v>
      </c>
      <c r="E11" s="154">
        <f t="shared" si="27"/>
        <v>12.87497908250908</v>
      </c>
      <c r="F11" s="23">
        <f t="shared" si="2"/>
        <v>6167588</v>
      </c>
      <c r="G11" s="154">
        <f t="shared" ref="G11" si="28">F11/F$19*100</f>
        <v>13.094556850319409</v>
      </c>
      <c r="H11" s="62">
        <v>34</v>
      </c>
      <c r="I11" s="154">
        <f t="shared" ref="I11:I12" si="29">H11/H$19*100</f>
        <v>0.35174839644113387</v>
      </c>
      <c r="J11" s="57">
        <v>22</v>
      </c>
      <c r="K11" s="154">
        <f t="shared" ref="K11:K12" si="30">J11/J$19*100</f>
        <v>0.31365839749073282</v>
      </c>
      <c r="L11" s="59">
        <f t="shared" si="3"/>
        <v>56</v>
      </c>
      <c r="M11" s="156">
        <f t="shared" ref="M11:M12" si="31">L11/L$19*100</f>
        <v>0.33573141486810548</v>
      </c>
      <c r="N11" s="62">
        <v>34</v>
      </c>
      <c r="O11" s="154">
        <f t="shared" ref="O11:O12" si="32">N11/N$19*100</f>
        <v>0.3546099290780142</v>
      </c>
      <c r="P11" s="57">
        <v>21</v>
      </c>
      <c r="Q11" s="154">
        <f t="shared" ref="Q11:Q12" si="33">P11/P$19*100</f>
        <v>0.3030740366575263</v>
      </c>
      <c r="R11" s="59">
        <f t="shared" si="4"/>
        <v>55</v>
      </c>
      <c r="S11" s="156">
        <f t="shared" ref="S11:S12" si="34">R11/R$19*100</f>
        <v>0.33299025246715508</v>
      </c>
      <c r="T11" s="62">
        <v>33</v>
      </c>
      <c r="U11" s="154">
        <f t="shared" ref="U11:U12" si="35">T11/T$19*100</f>
        <v>0.35483870967741937</v>
      </c>
      <c r="V11" s="57">
        <v>22</v>
      </c>
      <c r="W11" s="154">
        <f t="shared" ref="W11:W12" si="36">V11/V$19*100</f>
        <v>0.33052884615384615</v>
      </c>
      <c r="X11" s="59">
        <f t="shared" si="5"/>
        <v>55</v>
      </c>
      <c r="Y11" s="156">
        <f t="shared" ref="Y11:Y12" si="37">X11/X$19*100</f>
        <v>0.34469791927801452</v>
      </c>
      <c r="Z11" s="62">
        <v>33</v>
      </c>
      <c r="AA11" s="154">
        <f t="shared" ref="AA11:AA12" si="38">Z11/Z$19*100</f>
        <v>0.35633300939423385</v>
      </c>
      <c r="AB11" s="57">
        <v>22</v>
      </c>
      <c r="AC11" s="154">
        <f t="shared" ref="AC11:AC12" si="39">AB11/AB$19*100</f>
        <v>0.33373786407766987</v>
      </c>
      <c r="AD11" s="59">
        <f t="shared" si="6"/>
        <v>55</v>
      </c>
      <c r="AE11" s="156">
        <f t="shared" ref="AE11:AE12" si="40">AD11/AD$19*100</f>
        <v>0.34693748817258563</v>
      </c>
      <c r="AF11" s="62">
        <v>33</v>
      </c>
      <c r="AG11" s="154">
        <f t="shared" ref="AG11:AG12" si="41">AF11/AF$19*100</f>
        <v>0.35787875501572497</v>
      </c>
      <c r="AH11" s="57">
        <v>21</v>
      </c>
      <c r="AI11" s="154">
        <f t="shared" ref="AI11:AI12" si="42">AH11/AH$19*100</f>
        <v>0.32095369096744614</v>
      </c>
      <c r="AJ11" s="59">
        <f t="shared" si="7"/>
        <v>54</v>
      </c>
      <c r="AK11" s="156">
        <f t="shared" ref="AK11:AK12" si="43">AJ11/AJ$19*100</f>
        <v>0.34255265161126619</v>
      </c>
      <c r="AL11" s="62">
        <v>29</v>
      </c>
      <c r="AM11" s="154">
        <f t="shared" ref="AM11:AM12" si="44">AL11/AL$19*100</f>
        <v>0.33756256547549762</v>
      </c>
      <c r="AN11" s="57">
        <v>25</v>
      </c>
      <c r="AO11" s="154">
        <f t="shared" ref="AO11:AO12" si="45">AN11/AN$19*100</f>
        <v>0.4114549045424622</v>
      </c>
      <c r="AP11" s="59">
        <f t="shared" si="8"/>
        <v>54</v>
      </c>
      <c r="AQ11" s="156">
        <f t="shared" ref="AQ11:AQ12" si="46">AP11/AP$19*100</f>
        <v>0.3681734506033954</v>
      </c>
      <c r="AR11" s="62">
        <v>29</v>
      </c>
      <c r="AS11" s="154">
        <f t="shared" ref="AS11:AS12" si="47">AR11/AR$19*100</f>
        <v>0.33846872082166202</v>
      </c>
      <c r="AT11" s="57">
        <v>25</v>
      </c>
      <c r="AU11" s="154">
        <f t="shared" ref="AU11:AU12" si="48">AT11/AT$19*100</f>
        <v>0.41247318924269921</v>
      </c>
      <c r="AV11" s="59">
        <f t="shared" si="9"/>
        <v>54</v>
      </c>
      <c r="AW11" s="156">
        <f t="shared" ref="AW11:AW12" si="49">AV11/AV$19*100</f>
        <v>0.3691298106500786</v>
      </c>
      <c r="AX11" s="62">
        <v>26</v>
      </c>
      <c r="AY11" s="154">
        <f t="shared" ref="AY11:AY12" si="50">AX11/AX$19*100</f>
        <v>0.33630836890441079</v>
      </c>
      <c r="AZ11" s="57">
        <v>24</v>
      </c>
      <c r="BA11" s="154">
        <f t="shared" ref="BA11:BA12" si="51">AZ11/AZ$19*100</f>
        <v>0.44659471529586897</v>
      </c>
      <c r="BB11" s="59">
        <f t="shared" si="10"/>
        <v>50</v>
      </c>
      <c r="BC11" s="156">
        <f t="shared" ref="BC11:BC12" si="52">BB11/BB$19*100</f>
        <v>0.38153376573826786</v>
      </c>
      <c r="BD11" s="62">
        <v>26</v>
      </c>
      <c r="BE11" s="154">
        <f t="shared" ref="BE11:BE12" si="53">BD11/BD$19*100</f>
        <v>0.33678756476683941</v>
      </c>
      <c r="BF11" s="57">
        <v>24</v>
      </c>
      <c r="BG11" s="154">
        <f t="shared" ref="BG11:BG12" si="54">BF11/BF$19*100</f>
        <v>0.44792833146696531</v>
      </c>
      <c r="BH11" s="59">
        <f t="shared" si="11"/>
        <v>50</v>
      </c>
      <c r="BI11" s="156">
        <f t="shared" ref="BI11:BI12" si="55">BH11/BH$19*100</f>
        <v>0.38232145588010397</v>
      </c>
      <c r="BJ11" s="62">
        <v>25</v>
      </c>
      <c r="BK11" s="154">
        <f t="shared" ref="BK11:BK12" si="56">BJ11/BJ$19*100</f>
        <v>0.33302251232183294</v>
      </c>
      <c r="BL11" s="57">
        <v>23</v>
      </c>
      <c r="BM11" s="154">
        <f t="shared" ref="BM11:BM12" si="57">BL11/BL$19*100</f>
        <v>0.44860542227423444</v>
      </c>
      <c r="BN11" s="59">
        <f t="shared" si="12"/>
        <v>48</v>
      </c>
      <c r="BO11" s="156">
        <f t="shared" ref="BO11:BO12" si="58">BN11/BN$19*100</f>
        <v>0.37992718062371378</v>
      </c>
      <c r="BP11" s="62">
        <v>29</v>
      </c>
      <c r="BQ11" s="154">
        <f t="shared" ref="BQ11:BQ12" si="59">BP11/BP$19*100</f>
        <v>0.3949877417597385</v>
      </c>
      <c r="BR11" s="57">
        <v>28</v>
      </c>
      <c r="BS11" s="154">
        <f t="shared" ref="BS11:BS12" si="60">BR11/BR$19*100</f>
        <v>0.56554231468390226</v>
      </c>
      <c r="BT11" s="59">
        <f t="shared" si="13"/>
        <v>57</v>
      </c>
      <c r="BU11" s="156">
        <f t="shared" ref="BU11:BU12" si="61">BT11/BT$19*100</f>
        <v>0.46367851622874806</v>
      </c>
      <c r="BV11" s="62">
        <v>23</v>
      </c>
      <c r="BW11" s="154">
        <f t="shared" ref="BW11:BW12" si="62">BV11/BV$19*100</f>
        <v>0.32693674484719265</v>
      </c>
      <c r="BX11" s="57">
        <v>23</v>
      </c>
      <c r="BY11" s="154">
        <f t="shared" ref="BY11:BY12" si="63">BX11/BX$19*100</f>
        <v>0.49250535331905781</v>
      </c>
      <c r="BZ11" s="59">
        <f t="shared" si="14"/>
        <v>46</v>
      </c>
      <c r="CA11" s="156">
        <f t="shared" ref="CA11:CA12" si="64">BZ11/BZ$19*100</f>
        <v>0.39299444681759932</v>
      </c>
      <c r="CB11" s="62">
        <v>22</v>
      </c>
      <c r="CC11" s="154">
        <f t="shared" ref="CC11:CC12" si="65">CB11/CB$19*100</f>
        <v>0.32655484637078819</v>
      </c>
      <c r="CD11" s="57">
        <v>15</v>
      </c>
      <c r="CE11" s="154">
        <f t="shared" ref="CE11:CE12" si="66">CD11/CD$19*100</f>
        <v>0.33467202141900937</v>
      </c>
      <c r="CF11" s="59">
        <f t="shared" si="15"/>
        <v>37</v>
      </c>
      <c r="CG11" s="156">
        <f t="shared" ref="CG11:CG12" si="67">CF11/CF$19*100</f>
        <v>0.32979766467599608</v>
      </c>
      <c r="CH11" s="62">
        <v>22</v>
      </c>
      <c r="CI11" s="154">
        <f t="shared" ref="CI11:CI12" si="68">CH11/CH$19*100</f>
        <v>0.33137520710950447</v>
      </c>
      <c r="CJ11" s="57">
        <v>15</v>
      </c>
      <c r="CK11" s="154">
        <f t="shared" ref="CK11:CK12" si="69">CJ11/CJ$19*100</f>
        <v>0.33890646181653861</v>
      </c>
      <c r="CL11" s="59">
        <f t="shared" si="16"/>
        <v>37</v>
      </c>
      <c r="CM11" s="156">
        <f t="shared" ref="CM11:CM12" si="70">CL11/CL$19*100</f>
        <v>0.33438770899231812</v>
      </c>
      <c r="CN11" s="62">
        <v>20</v>
      </c>
      <c r="CO11" s="154">
        <f t="shared" ref="CO11:CO12" si="71">CN11/CN$19*100</f>
        <v>0.34264176803152308</v>
      </c>
      <c r="CP11" s="57">
        <v>15</v>
      </c>
      <c r="CQ11" s="154">
        <f t="shared" ref="CQ11:CQ12" si="72">CP11/CP$19*100</f>
        <v>0.40246847330292462</v>
      </c>
      <c r="CR11" s="59">
        <f t="shared" si="17"/>
        <v>35</v>
      </c>
      <c r="CS11" s="156">
        <f t="shared" ref="CS11:CS12" si="73">CR11/CR$19*100</f>
        <v>0.36595566708490168</v>
      </c>
      <c r="CT11" s="62">
        <v>15</v>
      </c>
      <c r="CU11" s="154">
        <f t="shared" ref="CU11:CU12" si="74">CT11/CT$19*100</f>
        <v>0.34005894355021538</v>
      </c>
      <c r="CV11" s="57">
        <v>9</v>
      </c>
      <c r="CW11" s="154">
        <f t="shared" ref="CW11:CW12" si="75">CV11/CV$19*100</f>
        <v>0.31590031590031586</v>
      </c>
      <c r="CX11" s="59">
        <f t="shared" si="18"/>
        <v>24</v>
      </c>
      <c r="CY11" s="156">
        <f t="shared" ref="CY11:CY12" si="76">CX11/CX$19*100</f>
        <v>0.33057851239669422</v>
      </c>
      <c r="CZ11" s="62">
        <v>15</v>
      </c>
      <c r="DA11" s="154">
        <f t="shared" ref="DA11" si="77">CZ11/CZ$19*100</f>
        <v>0.34682080924855491</v>
      </c>
      <c r="DB11" s="57">
        <v>9</v>
      </c>
      <c r="DC11" s="154">
        <f t="shared" ref="DC11:DE11" si="78">DB11/DB$19*100</f>
        <v>0.3236245954692557</v>
      </c>
      <c r="DD11" s="59">
        <f t="shared" si="19"/>
        <v>24</v>
      </c>
      <c r="DE11" s="156">
        <f t="shared" si="78"/>
        <v>0.33774275260343373</v>
      </c>
      <c r="DF11" s="62">
        <v>15</v>
      </c>
      <c r="DG11" s="154">
        <f t="shared" ref="DG11" si="79">DF11/DF$19*100</f>
        <v>0.36549707602339176</v>
      </c>
      <c r="DH11" s="57">
        <v>9</v>
      </c>
      <c r="DI11" s="154">
        <f t="shared" ref="DI11" si="80">DH11/DH$19*100</f>
        <v>0.33936651583710409</v>
      </c>
      <c r="DJ11" s="59">
        <f t="shared" si="20"/>
        <v>24</v>
      </c>
      <c r="DK11" s="156">
        <f t="shared" ref="DK11" si="81">DJ11/DJ$19*100</f>
        <v>0.35523978685612789</v>
      </c>
      <c r="DL11" s="62">
        <v>15</v>
      </c>
      <c r="DM11" s="154">
        <f t="shared" ref="DM11" si="82">DL11/DL$19*100</f>
        <v>0.40816326530612246</v>
      </c>
      <c r="DN11" s="57">
        <v>8</v>
      </c>
      <c r="DO11" s="154">
        <f t="shared" ref="DO11" si="83">DN11/DN$19*100</f>
        <v>0.35890533871691338</v>
      </c>
      <c r="DP11" s="59">
        <f t="shared" si="21"/>
        <v>23</v>
      </c>
      <c r="DQ11" s="154">
        <f t="shared" ref="DQ11" si="84">DP11/DP$19*100</f>
        <v>0.38956639566395662</v>
      </c>
      <c r="DR11" s="62">
        <v>12</v>
      </c>
      <c r="DS11" s="154">
        <f t="shared" ref="DS11" si="85">DR11/DR$19*100</f>
        <v>0.38083148206918438</v>
      </c>
      <c r="DT11" s="57">
        <v>8</v>
      </c>
      <c r="DU11" s="154">
        <f t="shared" ref="DU11" si="86">DT11/DT$19*100</f>
        <v>0.4378762999452655</v>
      </c>
      <c r="DV11" s="59">
        <f t="shared" si="22"/>
        <v>20</v>
      </c>
      <c r="DW11" s="156">
        <f t="shared" ref="DW11" si="87">DV11/DV$19*100</f>
        <v>0.40176777822418641</v>
      </c>
      <c r="DX11" s="62">
        <v>12</v>
      </c>
      <c r="DY11" s="154">
        <f t="shared" ref="DY11" si="88">DX11/DX$19*100</f>
        <v>0.38338658146964855</v>
      </c>
      <c r="DZ11" s="57">
        <v>8</v>
      </c>
      <c r="EA11" s="154">
        <f t="shared" ref="EA11" si="89">DZ11/DZ$19*100</f>
        <v>0.44223327805417356</v>
      </c>
      <c r="EB11" s="59">
        <f t="shared" si="23"/>
        <v>20</v>
      </c>
      <c r="EC11" s="156">
        <f t="shared" ref="EC11" si="90">EB11/EB$19*100</f>
        <v>0.40494027130998178</v>
      </c>
      <c r="ED11" s="62">
        <v>12</v>
      </c>
      <c r="EE11" s="154">
        <f t="shared" ref="EE11" si="91">ED11/ED$19*100</f>
        <v>0.4024144869215292</v>
      </c>
      <c r="EF11" s="57">
        <v>8</v>
      </c>
      <c r="EG11" s="154">
        <f t="shared" ref="EG11" si="92">EF11/EF$19*100</f>
        <v>0.46457607433217191</v>
      </c>
      <c r="EH11" s="59">
        <f t="shared" si="24"/>
        <v>20</v>
      </c>
      <c r="EI11" s="156">
        <f t="shared" ref="EI11" si="93">EH11/EH$19*100</f>
        <v>0.42517006802721091</v>
      </c>
      <c r="EJ11" s="62">
        <v>12</v>
      </c>
      <c r="EK11" s="154">
        <f t="shared" ref="EK11" si="94">EJ11/EJ$19*100</f>
        <v>0.41768186564566656</v>
      </c>
      <c r="EL11" s="57">
        <v>7</v>
      </c>
      <c r="EM11" s="154">
        <f t="shared" ref="EM11" si="95">EL11/EL$19*100</f>
        <v>0.42449969678593086</v>
      </c>
      <c r="EN11" s="59">
        <v>18</v>
      </c>
      <c r="EO11" s="156">
        <f t="shared" ref="EO11" si="96">EN11/EN$19*100</f>
        <v>0.41274936941068563</v>
      </c>
      <c r="EP11" s="62">
        <v>7</v>
      </c>
      <c r="EQ11" s="154">
        <f t="shared" ref="EQ11" si="97">EP11/EP$19*100</f>
        <v>0.32786885245901637</v>
      </c>
      <c r="ER11" s="57">
        <v>7</v>
      </c>
      <c r="ES11" s="154">
        <f t="shared" ref="ES11" si="98">ER11/ER$19*100</f>
        <v>0.55511498810467885</v>
      </c>
      <c r="ET11" s="59">
        <f t="shared" si="26"/>
        <v>14</v>
      </c>
      <c r="EU11" s="156">
        <f t="shared" ref="EU11" si="99">ET11/ET$19*100</f>
        <v>0.4122497055359246</v>
      </c>
      <c r="EV11" s="57">
        <v>7</v>
      </c>
      <c r="EW11" s="154">
        <f t="shared" ref="EW11" si="100">EV11/EV$19*100</f>
        <v>0.33285782215882076</v>
      </c>
      <c r="EX11" s="57">
        <v>6</v>
      </c>
      <c r="EY11" s="154">
        <f t="shared" ref="EY11" si="101">EX11/EX$19*100</f>
        <v>0.48504446240905419</v>
      </c>
      <c r="EZ11" s="59">
        <f t="shared" si="0"/>
        <v>13</v>
      </c>
      <c r="FA11" s="154">
        <f t="shared" ref="FA11" si="102">EZ11/EZ$19*100</f>
        <v>0.38957147138148041</v>
      </c>
      <c r="FB11" s="62">
        <v>5</v>
      </c>
      <c r="FC11" s="154">
        <f t="shared" ref="FC11" si="103">FB11/FB$19*100</f>
        <v>0.28425241614553726</v>
      </c>
      <c r="FD11" s="57">
        <v>5</v>
      </c>
      <c r="FE11" s="154">
        <f t="shared" ref="FE11" si="104">FD11/FD$19*100</f>
        <v>0.48828125</v>
      </c>
      <c r="FF11" s="59">
        <f t="shared" si="1"/>
        <v>10</v>
      </c>
      <c r="FG11" s="156">
        <f t="shared" ref="FG11" si="105">FF11/FF$19*100</f>
        <v>0.35919540229885055</v>
      </c>
      <c r="FH11" s="62">
        <v>5</v>
      </c>
      <c r="FI11" s="154">
        <f t="shared" ref="FI11" si="106">FH11/FH$19*100</f>
        <v>0.29171528588098017</v>
      </c>
      <c r="FJ11" s="57">
        <v>5</v>
      </c>
      <c r="FK11" s="154">
        <f t="shared" ref="FK11" si="107">FJ11/FJ$19*100</f>
        <v>0.49504950495049505</v>
      </c>
      <c r="FL11" s="59">
        <f t="shared" ref="FL11:FL12" si="108">FH11+FJ11</f>
        <v>10</v>
      </c>
      <c r="FM11" s="156">
        <f t="shared" ref="FM11" si="109">FL11/FL$19*100</f>
        <v>0.36589828027808269</v>
      </c>
      <c r="FN11" s="62">
        <v>3</v>
      </c>
      <c r="FO11" s="154">
        <f t="shared" ref="FO11" si="110">FN11/FN$19*100</f>
        <v>0.33632286995515698</v>
      </c>
      <c r="FP11" s="57">
        <v>4</v>
      </c>
      <c r="FQ11" s="154">
        <f t="shared" ref="FQ11" si="111">FP11/FP$19*100</f>
        <v>0.72727272727272729</v>
      </c>
      <c r="FR11" s="59">
        <f t="shared" si="25"/>
        <v>7</v>
      </c>
      <c r="FS11" s="156">
        <f t="shared" ref="FS11" si="112">FR11/FR$19*100</f>
        <v>0.48543689320388345</v>
      </c>
      <c r="FT11" s="57">
        <v>9</v>
      </c>
      <c r="FU11" s="154">
        <f t="shared" ref="FU11" si="113">FT11/FT$19*100</f>
        <v>1.0588235294117647</v>
      </c>
      <c r="FV11" s="57">
        <v>10</v>
      </c>
      <c r="FW11" s="154">
        <f t="shared" ref="FW11" si="114">FV11/FV$19*100</f>
        <v>1.9342359767891684</v>
      </c>
      <c r="FX11" s="59">
        <v>19</v>
      </c>
      <c r="FY11" s="156">
        <f t="shared" ref="FY11" si="115">FX11/FX$19*100</f>
        <v>1.3899049012435991</v>
      </c>
      <c r="FZ11" s="62">
        <v>9</v>
      </c>
      <c r="GA11" s="154">
        <f t="shared" ref="GA11" si="116">FZ11/FZ$19*100</f>
        <v>1.0869565217391304</v>
      </c>
      <c r="GB11" s="57">
        <v>10</v>
      </c>
      <c r="GC11" s="154">
        <f t="shared" ref="GC11" si="117">GB11/GB$19*100</f>
        <v>2.0080321285140563</v>
      </c>
      <c r="GD11" s="59">
        <v>19</v>
      </c>
      <c r="GE11" s="156">
        <f t="shared" ref="GE11" si="118">GD11/GD$19*100</f>
        <v>1.4328808446455505</v>
      </c>
      <c r="GF11" s="62">
        <v>7</v>
      </c>
      <c r="GG11" s="154">
        <f t="shared" ref="GG11" si="119">GF11/GF$19*100</f>
        <v>1.192504258943782</v>
      </c>
      <c r="GH11" s="57">
        <v>3</v>
      </c>
      <c r="GI11" s="154">
        <f t="shared" ref="GI11" si="120">GH11/GH$19*100</f>
        <v>0.90634441087613304</v>
      </c>
      <c r="GJ11" s="59">
        <v>10</v>
      </c>
      <c r="GK11" s="156">
        <f t="shared" ref="GK11" si="121">GJ11/GJ$19*100</f>
        <v>1.0893246187363834</v>
      </c>
      <c r="GL11" s="62">
        <v>6</v>
      </c>
      <c r="GM11" s="154">
        <f t="shared" ref="GM11" si="122">GL11/GL$19*100</f>
        <v>1.079136690647482</v>
      </c>
      <c r="GN11" s="57">
        <v>3</v>
      </c>
      <c r="GO11" s="154">
        <f t="shared" ref="GO11" si="123">GN11/GN$19*100</f>
        <v>0.95238095238095244</v>
      </c>
      <c r="GP11" s="59">
        <v>9</v>
      </c>
      <c r="GQ11" s="156">
        <f t="shared" ref="GQ11" si="124">GP11/GP$19*100</f>
        <v>1.0332950631458095</v>
      </c>
      <c r="GR11" s="57">
        <v>6</v>
      </c>
      <c r="GS11" s="154">
        <f t="shared" ref="GS11" si="125">GR11/GR$19*100</f>
        <v>1.1583011583011582</v>
      </c>
      <c r="GT11" s="57">
        <v>3</v>
      </c>
      <c r="GU11" s="154">
        <f>GT11/GT$19*100</f>
        <v>1.0452961672473868</v>
      </c>
      <c r="GV11" s="59">
        <v>9</v>
      </c>
      <c r="GW11" s="156">
        <f t="shared" ref="GW11" si="126">GV11/GV$19*100</f>
        <v>1.1180124223602486</v>
      </c>
    </row>
    <row r="12" spans="1:205" x14ac:dyDescent="0.25">
      <c r="A12" s="21" t="s">
        <v>9</v>
      </c>
      <c r="B12" s="65">
        <v>3943490</v>
      </c>
      <c r="C12" s="154">
        <f t="shared" si="27"/>
        <v>17.079230637068829</v>
      </c>
      <c r="D12" s="23">
        <v>3869686</v>
      </c>
      <c r="E12" s="154">
        <f t="shared" si="27"/>
        <v>16.11630099963325</v>
      </c>
      <c r="F12" s="23">
        <f t="shared" si="2"/>
        <v>7813176</v>
      </c>
      <c r="G12" s="154">
        <f t="shared" ref="G12" si="127">F12/F$19*100</f>
        <v>16.588344959739722</v>
      </c>
      <c r="H12" s="62">
        <v>110</v>
      </c>
      <c r="I12" s="154">
        <f t="shared" si="29"/>
        <v>1.138009517897786</v>
      </c>
      <c r="J12" s="57">
        <v>64</v>
      </c>
      <c r="K12" s="154">
        <f t="shared" si="30"/>
        <v>0.91246079270031377</v>
      </c>
      <c r="L12" s="59">
        <f t="shared" si="3"/>
        <v>174</v>
      </c>
      <c r="M12" s="156">
        <f t="shared" si="31"/>
        <v>1.0431654676258995</v>
      </c>
      <c r="N12" s="62">
        <v>110</v>
      </c>
      <c r="O12" s="154">
        <f t="shared" si="32"/>
        <v>1.1472674176053399</v>
      </c>
      <c r="P12" s="57">
        <v>64</v>
      </c>
      <c r="Q12" s="154">
        <f t="shared" si="33"/>
        <v>0.92365420695627065</v>
      </c>
      <c r="R12" s="59">
        <f t="shared" si="4"/>
        <v>174</v>
      </c>
      <c r="S12" s="156">
        <f t="shared" si="34"/>
        <v>1.053460071441545</v>
      </c>
      <c r="T12" s="62">
        <v>110</v>
      </c>
      <c r="U12" s="154">
        <f t="shared" si="35"/>
        <v>1.1827956989247312</v>
      </c>
      <c r="V12" s="57">
        <v>62</v>
      </c>
      <c r="W12" s="154">
        <f t="shared" si="36"/>
        <v>0.93149038461538458</v>
      </c>
      <c r="X12" s="59">
        <f t="shared" si="5"/>
        <v>172</v>
      </c>
      <c r="Y12" s="156">
        <f t="shared" si="37"/>
        <v>1.0779644021057908</v>
      </c>
      <c r="Z12" s="62">
        <v>110</v>
      </c>
      <c r="AA12" s="154">
        <f t="shared" si="38"/>
        <v>1.1877766979807796</v>
      </c>
      <c r="AB12" s="57">
        <v>62</v>
      </c>
      <c r="AC12" s="154">
        <f t="shared" si="39"/>
        <v>0.94053398058252424</v>
      </c>
      <c r="AD12" s="59">
        <f t="shared" si="6"/>
        <v>172</v>
      </c>
      <c r="AE12" s="156">
        <f t="shared" si="40"/>
        <v>1.0849681448306314</v>
      </c>
      <c r="AF12" s="62">
        <v>110</v>
      </c>
      <c r="AG12" s="154">
        <f t="shared" si="41"/>
        <v>1.1929291833857498</v>
      </c>
      <c r="AH12" s="57">
        <v>60</v>
      </c>
      <c r="AI12" s="154">
        <f t="shared" si="42"/>
        <v>0.9170105456212746</v>
      </c>
      <c r="AJ12" s="59">
        <f t="shared" si="7"/>
        <v>170</v>
      </c>
      <c r="AK12" s="156">
        <f t="shared" si="43"/>
        <v>1.0784064958132453</v>
      </c>
      <c r="AL12" s="62">
        <v>98</v>
      </c>
      <c r="AM12" s="154">
        <f t="shared" si="44"/>
        <v>1.1407286695378887</v>
      </c>
      <c r="AN12" s="57">
        <v>57</v>
      </c>
      <c r="AO12" s="154">
        <f t="shared" si="45"/>
        <v>0.93811718235681363</v>
      </c>
      <c r="AP12" s="59">
        <f t="shared" si="8"/>
        <v>155</v>
      </c>
      <c r="AQ12" s="156">
        <f t="shared" si="46"/>
        <v>1.0567941637690053</v>
      </c>
      <c r="AR12" s="62">
        <v>98</v>
      </c>
      <c r="AS12" s="154">
        <f t="shared" si="47"/>
        <v>1.1437908496732025</v>
      </c>
      <c r="AT12" s="57">
        <v>57</v>
      </c>
      <c r="AU12" s="154">
        <f t="shared" si="48"/>
        <v>0.94043887147335425</v>
      </c>
      <c r="AV12" s="59">
        <f t="shared" si="9"/>
        <v>155</v>
      </c>
      <c r="AW12" s="156">
        <f t="shared" si="49"/>
        <v>1.0595392713104108</v>
      </c>
      <c r="AX12" s="62">
        <v>89</v>
      </c>
      <c r="AY12" s="154">
        <f t="shared" si="50"/>
        <v>1.1512094166343294</v>
      </c>
      <c r="AZ12" s="57">
        <v>49</v>
      </c>
      <c r="BA12" s="154">
        <f t="shared" si="51"/>
        <v>0.91179754372906585</v>
      </c>
      <c r="BB12" s="59">
        <f t="shared" si="10"/>
        <v>138</v>
      </c>
      <c r="BC12" s="156">
        <f t="shared" si="52"/>
        <v>1.0530331934376194</v>
      </c>
      <c r="BD12" s="62">
        <v>89</v>
      </c>
      <c r="BE12" s="154">
        <f t="shared" si="53"/>
        <v>1.1528497409326426</v>
      </c>
      <c r="BF12" s="57">
        <v>49</v>
      </c>
      <c r="BG12" s="154">
        <f t="shared" si="54"/>
        <v>0.91452034341172084</v>
      </c>
      <c r="BH12" s="59">
        <f t="shared" si="11"/>
        <v>138</v>
      </c>
      <c r="BI12" s="156">
        <f t="shared" si="55"/>
        <v>1.055207218229087</v>
      </c>
      <c r="BJ12" s="62">
        <v>89</v>
      </c>
      <c r="BK12" s="154">
        <f t="shared" si="56"/>
        <v>1.1855601438657253</v>
      </c>
      <c r="BL12" s="57">
        <v>49</v>
      </c>
      <c r="BM12" s="154">
        <f t="shared" si="57"/>
        <v>0.95572459527989084</v>
      </c>
      <c r="BN12" s="59">
        <f t="shared" si="12"/>
        <v>138</v>
      </c>
      <c r="BO12" s="156">
        <f t="shared" si="58"/>
        <v>1.092290644293177</v>
      </c>
      <c r="BP12" s="62">
        <v>90</v>
      </c>
      <c r="BQ12" s="154">
        <f t="shared" si="59"/>
        <v>1.2258240261509126</v>
      </c>
      <c r="BR12" s="57">
        <v>54</v>
      </c>
      <c r="BS12" s="154">
        <f t="shared" si="60"/>
        <v>1.0906887497475257</v>
      </c>
      <c r="BT12" s="59">
        <f t="shared" si="13"/>
        <v>144</v>
      </c>
      <c r="BU12" s="156">
        <f t="shared" si="61"/>
        <v>1.1713983567884163</v>
      </c>
      <c r="BV12" s="62">
        <v>86</v>
      </c>
      <c r="BW12" s="154">
        <f t="shared" si="62"/>
        <v>1.2224591329068941</v>
      </c>
      <c r="BX12" s="57">
        <v>48</v>
      </c>
      <c r="BY12" s="154">
        <f t="shared" si="63"/>
        <v>1.0278372591006424</v>
      </c>
      <c r="BZ12" s="59">
        <f t="shared" si="14"/>
        <v>134</v>
      </c>
      <c r="CA12" s="156">
        <f t="shared" si="64"/>
        <v>1.1448099102947458</v>
      </c>
      <c r="CB12" s="62">
        <v>79</v>
      </c>
      <c r="CC12" s="154">
        <f t="shared" si="65"/>
        <v>1.1726287665132848</v>
      </c>
      <c r="CD12" s="57">
        <v>42</v>
      </c>
      <c r="CE12" s="154">
        <f t="shared" si="66"/>
        <v>0.93708165997322623</v>
      </c>
      <c r="CF12" s="59">
        <f t="shared" si="15"/>
        <v>121</v>
      </c>
      <c r="CG12" s="156">
        <f t="shared" si="67"/>
        <v>1.0785274979944737</v>
      </c>
      <c r="CH12" s="62">
        <v>76</v>
      </c>
      <c r="CI12" s="154">
        <f t="shared" si="68"/>
        <v>1.1447507154691972</v>
      </c>
      <c r="CJ12" s="57">
        <v>42</v>
      </c>
      <c r="CK12" s="154">
        <f t="shared" si="69"/>
        <v>0.94893809308630817</v>
      </c>
      <c r="CL12" s="59">
        <f t="shared" si="16"/>
        <v>118</v>
      </c>
      <c r="CM12" s="156">
        <f t="shared" si="70"/>
        <v>1.0664256665160414</v>
      </c>
      <c r="CN12" s="62">
        <v>70</v>
      </c>
      <c r="CO12" s="154">
        <f t="shared" si="71"/>
        <v>1.1992461881103307</v>
      </c>
      <c r="CP12" s="57">
        <v>39</v>
      </c>
      <c r="CQ12" s="154">
        <f t="shared" si="72"/>
        <v>1.0464180305876041</v>
      </c>
      <c r="CR12" s="59">
        <f t="shared" si="17"/>
        <v>109</v>
      </c>
      <c r="CS12" s="156">
        <f t="shared" si="73"/>
        <v>1.1396905060644082</v>
      </c>
      <c r="CT12" s="62">
        <v>48</v>
      </c>
      <c r="CU12" s="154">
        <f t="shared" si="74"/>
        <v>1.0881886193606891</v>
      </c>
      <c r="CV12" s="57">
        <v>26</v>
      </c>
      <c r="CW12" s="154">
        <f t="shared" si="75"/>
        <v>0.91260091260091258</v>
      </c>
      <c r="CX12" s="59">
        <f t="shared" si="18"/>
        <v>74</v>
      </c>
      <c r="CY12" s="156">
        <f t="shared" si="76"/>
        <v>1.0192837465564737</v>
      </c>
      <c r="CZ12" s="62">
        <v>44</v>
      </c>
      <c r="DA12" s="154">
        <f t="shared" ref="DA12" si="128">CZ12/CZ$19*100</f>
        <v>1.0173410404624277</v>
      </c>
      <c r="DB12" s="57">
        <v>22</v>
      </c>
      <c r="DC12" s="154">
        <f t="shared" ref="DC12:DE12" si="129">DB12/DB$19*100</f>
        <v>0.79108234448040282</v>
      </c>
      <c r="DD12" s="59">
        <f t="shared" si="19"/>
        <v>66</v>
      </c>
      <c r="DE12" s="156">
        <f t="shared" si="129"/>
        <v>0.92879256965944268</v>
      </c>
      <c r="DF12" s="62">
        <v>41</v>
      </c>
      <c r="DG12" s="154">
        <f t="shared" ref="DG12" si="130">DF12/DF$19*100</f>
        <v>0.99902534113060426</v>
      </c>
      <c r="DH12" s="57">
        <v>20</v>
      </c>
      <c r="DI12" s="154">
        <f t="shared" ref="DI12" si="131">DH12/DH$19*100</f>
        <v>0.75414781297134237</v>
      </c>
      <c r="DJ12" s="59">
        <f t="shared" si="20"/>
        <v>61</v>
      </c>
      <c r="DK12" s="156">
        <f t="shared" ref="DK12" si="132">DJ12/DJ$19*100</f>
        <v>0.90290112492599162</v>
      </c>
      <c r="DL12" s="62">
        <v>34</v>
      </c>
      <c r="DM12" s="154">
        <f t="shared" ref="DM12" si="133">DL12/DL$19*100</f>
        <v>0.92517006802721091</v>
      </c>
      <c r="DN12" s="57">
        <v>19</v>
      </c>
      <c r="DO12" s="154">
        <f t="shared" ref="DO12" si="134">DN12/DN$19*100</f>
        <v>0.85240017945266944</v>
      </c>
      <c r="DP12" s="59">
        <f t="shared" si="21"/>
        <v>53</v>
      </c>
      <c r="DQ12" s="154">
        <f t="shared" ref="DQ12" si="135">DP12/DP$19*100</f>
        <v>0.89769647696476973</v>
      </c>
      <c r="DR12" s="62">
        <v>31</v>
      </c>
      <c r="DS12" s="154">
        <f t="shared" ref="DS12" si="136">DR12/DR$19*100</f>
        <v>0.98381466201205958</v>
      </c>
      <c r="DT12" s="57">
        <v>19</v>
      </c>
      <c r="DU12" s="154">
        <f t="shared" ref="DU12" si="137">DT12/DT$19*100</f>
        <v>1.0399562123700055</v>
      </c>
      <c r="DV12" s="59">
        <f t="shared" si="22"/>
        <v>50</v>
      </c>
      <c r="DW12" s="156">
        <f t="shared" ref="DW12" si="138">DV12/DV$19*100</f>
        <v>1.004419445560466</v>
      </c>
      <c r="DX12" s="62">
        <v>31</v>
      </c>
      <c r="DY12" s="154">
        <f t="shared" ref="DY12" si="139">DX12/DX$19*100</f>
        <v>0.99041533546325877</v>
      </c>
      <c r="DZ12" s="57">
        <v>19</v>
      </c>
      <c r="EA12" s="154">
        <f t="shared" ref="EA12" si="140">DZ12/DZ$19*100</f>
        <v>1.0503040353786623</v>
      </c>
      <c r="EB12" s="59">
        <f t="shared" si="23"/>
        <v>50</v>
      </c>
      <c r="EC12" s="156">
        <f t="shared" ref="EC12" si="141">EB12/EB$19*100</f>
        <v>1.0123506782749545</v>
      </c>
      <c r="ED12" s="62">
        <v>32</v>
      </c>
      <c r="EE12" s="154">
        <f t="shared" ref="EE12" si="142">ED12/ED$19*100</f>
        <v>1.0731052984574112</v>
      </c>
      <c r="EF12" s="57">
        <v>19</v>
      </c>
      <c r="EG12" s="154">
        <f t="shared" ref="EG12" si="143">EF12/EF$19*100</f>
        <v>1.1033681765389083</v>
      </c>
      <c r="EH12" s="59">
        <f t="shared" si="24"/>
        <v>51</v>
      </c>
      <c r="EI12" s="156">
        <f t="shared" ref="EI12" si="144">EH12/EH$19*100</f>
        <v>1.0841836734693877</v>
      </c>
      <c r="EJ12" s="62">
        <v>32</v>
      </c>
      <c r="EK12" s="154">
        <f t="shared" ref="EK12" si="145">EJ12/EJ$19*100</f>
        <v>1.1138183083884443</v>
      </c>
      <c r="EL12" s="57">
        <v>20</v>
      </c>
      <c r="EM12" s="154">
        <f t="shared" ref="EM12" si="146">EL12/EL$19*100</f>
        <v>1.2128562765312312</v>
      </c>
      <c r="EN12" s="59">
        <v>49</v>
      </c>
      <c r="EO12" s="156">
        <f t="shared" ref="EO12" si="147">EN12/EN$19*100</f>
        <v>1.1235955056179776</v>
      </c>
      <c r="EP12" s="62">
        <v>26</v>
      </c>
      <c r="EQ12" s="154">
        <f t="shared" ref="EQ12" si="148">EP12/EP$19*100</f>
        <v>1.2177985948477752</v>
      </c>
      <c r="ER12" s="57">
        <v>18</v>
      </c>
      <c r="ES12" s="154">
        <f t="shared" ref="ES12" si="149">ER12/ER$19*100</f>
        <v>1.4274385408406027</v>
      </c>
      <c r="ET12" s="59">
        <f t="shared" si="26"/>
        <v>44</v>
      </c>
      <c r="EU12" s="156">
        <f t="shared" ref="EU12" si="150">ET12/ET$19*100</f>
        <v>1.2956419316843346</v>
      </c>
      <c r="EV12" s="57">
        <v>25</v>
      </c>
      <c r="EW12" s="154">
        <f t="shared" ref="EW12" si="151">EV12/EV$19*100</f>
        <v>1.1887779362815025</v>
      </c>
      <c r="EX12" s="57">
        <v>18</v>
      </c>
      <c r="EY12" s="154">
        <f t="shared" ref="EY12" si="152">EX12/EX$19*100</f>
        <v>1.4551333872271623</v>
      </c>
      <c r="EZ12" s="59">
        <f t="shared" si="0"/>
        <v>43</v>
      </c>
      <c r="FA12" s="154">
        <f t="shared" ref="FA12" si="153">EZ12/EZ$19*100</f>
        <v>1.2885825591848965</v>
      </c>
      <c r="FB12" s="62">
        <v>20</v>
      </c>
      <c r="FC12" s="154">
        <f t="shared" ref="FC12" si="154">FB12/FB$19*100</f>
        <v>1.137009664582149</v>
      </c>
      <c r="FD12" s="57">
        <v>16</v>
      </c>
      <c r="FE12" s="154">
        <f t="shared" ref="FE12" si="155">FD12/FD$19*100</f>
        <v>1.5625</v>
      </c>
      <c r="FF12" s="59">
        <f t="shared" si="1"/>
        <v>36</v>
      </c>
      <c r="FG12" s="156">
        <f t="shared" ref="FG12" si="156">FF12/FF$19*100</f>
        <v>1.2931034482758621</v>
      </c>
      <c r="FH12" s="62">
        <v>19</v>
      </c>
      <c r="FI12" s="154">
        <f t="shared" ref="FI12" si="157">FH12/FH$19*100</f>
        <v>1.1085180863477246</v>
      </c>
      <c r="FJ12" s="57">
        <v>16</v>
      </c>
      <c r="FK12" s="154">
        <f t="shared" ref="FK12" si="158">FJ12/FJ$19*100</f>
        <v>1.5841584158415842</v>
      </c>
      <c r="FL12" s="59">
        <f t="shared" si="108"/>
        <v>35</v>
      </c>
      <c r="FM12" s="156">
        <f t="shared" ref="FM12" si="159">FL12/FL$19*100</f>
        <v>1.2806439809732895</v>
      </c>
      <c r="FN12" s="62">
        <v>9</v>
      </c>
      <c r="FO12" s="154">
        <f t="shared" ref="FO12" si="160">FN12/FN$19*100</f>
        <v>1.0089686098654709</v>
      </c>
      <c r="FP12" s="57">
        <v>10</v>
      </c>
      <c r="FQ12" s="154">
        <f t="shared" ref="FQ12" si="161">FP12/FP$19*100</f>
        <v>1.8181818181818181</v>
      </c>
      <c r="FR12" s="59">
        <f t="shared" si="25"/>
        <v>19</v>
      </c>
      <c r="FS12" s="156">
        <f t="shared" ref="FS12" si="162">FR12/FR$19*100</f>
        <v>1.3176144244105408</v>
      </c>
      <c r="FT12" s="57">
        <v>28</v>
      </c>
      <c r="FU12" s="154">
        <f t="shared" ref="FU12" si="163">FT12/FT$19*100</f>
        <v>3.2941176470588238</v>
      </c>
      <c r="FV12" s="57">
        <v>7</v>
      </c>
      <c r="FW12" s="154">
        <f t="shared" ref="FW12" si="164">FV12/FV$19*100</f>
        <v>1.3539651837524178</v>
      </c>
      <c r="FX12" s="59">
        <v>35</v>
      </c>
      <c r="FY12" s="156">
        <f t="shared" ref="FY12" si="165">FX12/FX$19*100</f>
        <v>2.560351133869788</v>
      </c>
      <c r="FZ12" s="62">
        <v>28</v>
      </c>
      <c r="GA12" s="154">
        <f t="shared" ref="GA12" si="166">FZ12/FZ$19*100</f>
        <v>3.3816425120772946</v>
      </c>
      <c r="GB12" s="57">
        <v>7</v>
      </c>
      <c r="GC12" s="154">
        <f t="shared" ref="GC12" si="167">GB12/GB$19*100</f>
        <v>1.4056224899598393</v>
      </c>
      <c r="GD12" s="59">
        <v>35</v>
      </c>
      <c r="GE12" s="156">
        <f t="shared" ref="GE12" si="168">GD12/GD$19*100</f>
        <v>2.6395173453996983</v>
      </c>
      <c r="GF12" s="62">
        <v>15</v>
      </c>
      <c r="GG12" s="154">
        <f t="shared" ref="GG12" si="169">GF12/GF$19*100</f>
        <v>2.5553662691652468</v>
      </c>
      <c r="GH12" s="57">
        <v>7</v>
      </c>
      <c r="GI12" s="154">
        <f t="shared" ref="GI12" si="170">GH12/GH$19*100</f>
        <v>2.1148036253776437</v>
      </c>
      <c r="GJ12" s="59">
        <v>22</v>
      </c>
      <c r="GK12" s="156">
        <f t="shared" ref="GK12" si="171">GJ12/GJ$19*100</f>
        <v>2.3965141612200433</v>
      </c>
      <c r="GL12" s="62">
        <v>14</v>
      </c>
      <c r="GM12" s="154">
        <f t="shared" ref="GM12" si="172">GL12/GL$19*100</f>
        <v>2.5179856115107913</v>
      </c>
      <c r="GN12" s="57">
        <v>8</v>
      </c>
      <c r="GO12" s="154">
        <f t="shared" ref="GO12" si="173">GN12/GN$19*100</f>
        <v>2.5396825396825395</v>
      </c>
      <c r="GP12" s="59">
        <v>22</v>
      </c>
      <c r="GQ12" s="156">
        <f t="shared" ref="GQ12" si="174">GP12/GP$19*100</f>
        <v>2.525832376578645</v>
      </c>
      <c r="GR12" s="57">
        <v>13</v>
      </c>
      <c r="GS12" s="154">
        <f t="shared" ref="GS12" si="175">GR12/GR$19*100</f>
        <v>2.5096525096525095</v>
      </c>
      <c r="GT12" s="57">
        <v>7</v>
      </c>
      <c r="GU12" s="154">
        <f t="shared" ref="GU12:GU17" si="176">GT12/GT$19*100</f>
        <v>2.4390243902439024</v>
      </c>
      <c r="GV12" s="59">
        <v>20</v>
      </c>
      <c r="GW12" s="156">
        <f t="shared" ref="GW12" si="177">GV12/GV$19*100</f>
        <v>2.4844720496894408</v>
      </c>
    </row>
    <row r="13" spans="1:205" x14ac:dyDescent="0.25">
      <c r="A13" s="21" t="s">
        <v>10</v>
      </c>
      <c r="B13" s="65">
        <v>3457353</v>
      </c>
      <c r="C13" s="154">
        <f>B13/B$19*100</f>
        <v>14.973774316851779</v>
      </c>
      <c r="D13" s="23">
        <v>3516656</v>
      </c>
      <c r="E13" s="154">
        <f>D13/D$19*100</f>
        <v>14.646016914076821</v>
      </c>
      <c r="F13" s="23">
        <f t="shared" si="2"/>
        <v>6974009</v>
      </c>
      <c r="G13" s="154">
        <f>F13/F$19*100</f>
        <v>14.806688988489375</v>
      </c>
      <c r="H13" s="62">
        <v>376</v>
      </c>
      <c r="I13" s="154">
        <f>H13/H$19*100</f>
        <v>3.8899234429960692</v>
      </c>
      <c r="J13" s="57">
        <v>149</v>
      </c>
      <c r="K13" s="154">
        <f>J13/J$19*100</f>
        <v>2.1243227830054177</v>
      </c>
      <c r="L13" s="59">
        <f t="shared" si="3"/>
        <v>525</v>
      </c>
      <c r="M13" s="156">
        <f>L13/L$19*100</f>
        <v>3.1474820143884892</v>
      </c>
      <c r="N13" s="62">
        <v>374</v>
      </c>
      <c r="O13" s="154">
        <f>N13/N$19*100</f>
        <v>3.9007092198581561</v>
      </c>
      <c r="P13" s="57">
        <v>149</v>
      </c>
      <c r="Q13" s="154">
        <f>P13/P$19*100</f>
        <v>2.1503824505700675</v>
      </c>
      <c r="R13" s="59">
        <f t="shared" si="4"/>
        <v>523</v>
      </c>
      <c r="S13" s="156">
        <f>R13/R$19*100</f>
        <v>3.1664345825513105</v>
      </c>
      <c r="T13" s="62">
        <v>353</v>
      </c>
      <c r="U13" s="154">
        <f>T13/T$19*100</f>
        <v>3.7956989247311825</v>
      </c>
      <c r="V13" s="57">
        <v>146</v>
      </c>
      <c r="W13" s="154">
        <f>V13/V$19*100</f>
        <v>2.1935096153846154</v>
      </c>
      <c r="X13" s="59">
        <f t="shared" si="5"/>
        <v>499</v>
      </c>
      <c r="Y13" s="156">
        <f>X13/X$19*100</f>
        <v>3.1273502130859865</v>
      </c>
      <c r="Z13" s="62">
        <v>351</v>
      </c>
      <c r="AA13" s="154">
        <f>Z13/Z$19*100</f>
        <v>3.7900874635568513</v>
      </c>
      <c r="AB13" s="57">
        <v>146</v>
      </c>
      <c r="AC13" s="154">
        <f>AB13/AB$19*100</f>
        <v>2.2148058252427183</v>
      </c>
      <c r="AD13" s="59">
        <f t="shared" si="6"/>
        <v>497</v>
      </c>
      <c r="AE13" s="156">
        <f>AD13/AD$19*100</f>
        <v>3.1350533022140921</v>
      </c>
      <c r="AF13" s="62">
        <v>349</v>
      </c>
      <c r="AG13" s="154">
        <f>AF13/AF$19*100</f>
        <v>3.7848389545602426</v>
      </c>
      <c r="AH13" s="57">
        <v>146</v>
      </c>
      <c r="AI13" s="154">
        <f>AH13/AH$19*100</f>
        <v>2.2313923276784347</v>
      </c>
      <c r="AJ13" s="59">
        <f t="shared" si="7"/>
        <v>495</v>
      </c>
      <c r="AK13" s="156">
        <f>AJ13/AJ$19*100</f>
        <v>3.1400659731032734</v>
      </c>
      <c r="AL13" s="62">
        <v>318</v>
      </c>
      <c r="AM13" s="154">
        <f>AL13/AL$19*100</f>
        <v>3.7015481317658012</v>
      </c>
      <c r="AN13" s="57">
        <v>137</v>
      </c>
      <c r="AO13" s="154">
        <f>AN13/AN$19*100</f>
        <v>2.2547728768926927</v>
      </c>
      <c r="AP13" s="59">
        <f t="shared" si="8"/>
        <v>455</v>
      </c>
      <c r="AQ13" s="156">
        <f>AP13/AP$19*100</f>
        <v>3.1022022226767572</v>
      </c>
      <c r="AR13" s="62">
        <v>318</v>
      </c>
      <c r="AS13" s="154">
        <f>AR13/AR$19*100</f>
        <v>3.7114845938375352</v>
      </c>
      <c r="AT13" s="57">
        <v>137</v>
      </c>
      <c r="AU13" s="154">
        <f>AT13/AT$19*100</f>
        <v>2.2603530770499916</v>
      </c>
      <c r="AV13" s="59">
        <f t="shared" si="9"/>
        <v>455</v>
      </c>
      <c r="AW13" s="156">
        <f>AV13/AV$19*100</f>
        <v>3.1102604415886255</v>
      </c>
      <c r="AX13" s="62">
        <v>280</v>
      </c>
      <c r="AY13" s="154">
        <f>AX13/AX$19*100</f>
        <v>3.6217824343551932</v>
      </c>
      <c r="AZ13" s="57">
        <v>121</v>
      </c>
      <c r="BA13" s="154">
        <f>AZ13/AZ$19*100</f>
        <v>2.2515816896166729</v>
      </c>
      <c r="BB13" s="59">
        <f t="shared" si="10"/>
        <v>401</v>
      </c>
      <c r="BC13" s="156">
        <f>BB13/BB$19*100</f>
        <v>3.0599008012209081</v>
      </c>
      <c r="BD13" s="62">
        <v>279</v>
      </c>
      <c r="BE13" s="154">
        <f>BD13/BD$19*100</f>
        <v>3.6139896373056994</v>
      </c>
      <c r="BF13" s="57">
        <v>121</v>
      </c>
      <c r="BG13" s="154">
        <f>BF13/BF$19*100</f>
        <v>2.258305337812617</v>
      </c>
      <c r="BH13" s="59">
        <f t="shared" si="11"/>
        <v>400</v>
      </c>
      <c r="BI13" s="156">
        <f>BH13/BH$19*100</f>
        <v>3.0585716470408317</v>
      </c>
      <c r="BJ13" s="62">
        <v>268</v>
      </c>
      <c r="BK13" s="154">
        <f>BJ13/BJ$19*100</f>
        <v>3.5700013320900497</v>
      </c>
      <c r="BL13" s="57">
        <v>120</v>
      </c>
      <c r="BM13" s="154">
        <f>BL13/BL$19*100</f>
        <v>2.3405500292568755</v>
      </c>
      <c r="BN13" s="59">
        <f t="shared" si="12"/>
        <v>388</v>
      </c>
      <c r="BO13" s="156">
        <f>BN13/BN$19*100</f>
        <v>3.07107804337502</v>
      </c>
      <c r="BP13" s="62">
        <v>263</v>
      </c>
      <c r="BQ13" s="154">
        <f>BP13/BP$19*100</f>
        <v>3.582130209752111</v>
      </c>
      <c r="BR13" s="57">
        <v>120</v>
      </c>
      <c r="BS13" s="154">
        <f>BR13/BR$19*100</f>
        <v>2.4237527772167238</v>
      </c>
      <c r="BT13" s="59">
        <f t="shared" si="13"/>
        <v>383</v>
      </c>
      <c r="BU13" s="156">
        <f>BT13/BT$19*100</f>
        <v>3.1155942406247457</v>
      </c>
      <c r="BV13" s="62">
        <v>246</v>
      </c>
      <c r="BW13" s="154">
        <f>BV13/BV$19*100</f>
        <v>3.4968017057569294</v>
      </c>
      <c r="BX13" s="57">
        <v>110</v>
      </c>
      <c r="BY13" s="154">
        <f>BX13/BX$19*100</f>
        <v>2.3554603854389722</v>
      </c>
      <c r="BZ13" s="59">
        <f t="shared" si="14"/>
        <v>356</v>
      </c>
      <c r="CA13" s="156">
        <f>BZ13/BZ$19*100</f>
        <v>3.0414352840666381</v>
      </c>
      <c r="CB13" s="62">
        <v>219</v>
      </c>
      <c r="CC13" s="154">
        <f>CB13/CB$19*100</f>
        <v>3.2507050616001192</v>
      </c>
      <c r="CD13" s="57">
        <v>103</v>
      </c>
      <c r="CE13" s="154">
        <f>CD13/CD$19*100</f>
        <v>2.2980812137438642</v>
      </c>
      <c r="CF13" s="59">
        <f t="shared" si="15"/>
        <v>322</v>
      </c>
      <c r="CG13" s="156">
        <f>CF13/CF$19*100</f>
        <v>2.8701310277208307</v>
      </c>
      <c r="CH13" s="62">
        <v>216</v>
      </c>
      <c r="CI13" s="154">
        <f>CH13/CH$19*100</f>
        <v>3.253502033438771</v>
      </c>
      <c r="CJ13" s="57">
        <v>103</v>
      </c>
      <c r="CK13" s="154">
        <f>CJ13/CJ$19*100</f>
        <v>2.3271577044735654</v>
      </c>
      <c r="CL13" s="59">
        <f t="shared" si="16"/>
        <v>319</v>
      </c>
      <c r="CM13" s="156">
        <f>CL13/CL$19*100</f>
        <v>2.8829643018526885</v>
      </c>
      <c r="CN13" s="62">
        <v>195</v>
      </c>
      <c r="CO13" s="154">
        <f>CN13/CN$19*100</f>
        <v>3.3407572383073498</v>
      </c>
      <c r="CP13" s="57">
        <v>89</v>
      </c>
      <c r="CQ13" s="154">
        <f>CP13/CP$19*100</f>
        <v>2.3879796082640192</v>
      </c>
      <c r="CR13" s="59">
        <f t="shared" si="17"/>
        <v>284</v>
      </c>
      <c r="CS13" s="156">
        <f>CR13/CR$19*100</f>
        <v>2.9694688414889168</v>
      </c>
      <c r="CT13" s="62">
        <v>150</v>
      </c>
      <c r="CU13" s="154">
        <f>CT13/CT$19*100</f>
        <v>3.4005894355021535</v>
      </c>
      <c r="CV13" s="57">
        <v>62</v>
      </c>
      <c r="CW13" s="154">
        <f>CV13/CV$19*100</f>
        <v>2.1762021762021759</v>
      </c>
      <c r="CX13" s="59">
        <f t="shared" si="18"/>
        <v>212</v>
      </c>
      <c r="CY13" s="156">
        <f>CX13/CX$19*100</f>
        <v>2.9201101928374653</v>
      </c>
      <c r="CZ13" s="62">
        <v>145</v>
      </c>
      <c r="DA13" s="154">
        <f>CZ13/CZ$19*100</f>
        <v>3.352601156069364</v>
      </c>
      <c r="DB13" s="57">
        <v>61</v>
      </c>
      <c r="DC13" s="154">
        <f>DB13/DB$19*100</f>
        <v>2.1934555915138438</v>
      </c>
      <c r="DD13" s="59">
        <f t="shared" si="19"/>
        <v>206</v>
      </c>
      <c r="DE13" s="156">
        <f>DD13/DD$19*100</f>
        <v>2.898958626512806</v>
      </c>
      <c r="DF13" s="62">
        <v>137</v>
      </c>
      <c r="DG13" s="154">
        <f>DF13/DF$19*100</f>
        <v>3.3382066276803117</v>
      </c>
      <c r="DH13" s="57">
        <v>60</v>
      </c>
      <c r="DI13" s="154">
        <f>DH13/DH$19*100</f>
        <v>2.2624434389140271</v>
      </c>
      <c r="DJ13" s="59">
        <f t="shared" si="20"/>
        <v>197</v>
      </c>
      <c r="DK13" s="156">
        <f>DJ13/DJ$19*100</f>
        <v>2.9159265837773831</v>
      </c>
      <c r="DL13" s="62">
        <v>130</v>
      </c>
      <c r="DM13" s="154">
        <f>DL13/DL$19*100</f>
        <v>3.5374149659863949</v>
      </c>
      <c r="DN13" s="57">
        <v>56</v>
      </c>
      <c r="DO13" s="154">
        <f>DN13/DN$19*100</f>
        <v>2.5123373710183938</v>
      </c>
      <c r="DP13" s="59">
        <f t="shared" si="21"/>
        <v>186</v>
      </c>
      <c r="DQ13" s="154">
        <f>DP13/DP$19*100</f>
        <v>3.1504065040650406</v>
      </c>
      <c r="DR13" s="62">
        <v>102</v>
      </c>
      <c r="DS13" s="154">
        <f>DR13/DR$19*100</f>
        <v>3.2370675975880667</v>
      </c>
      <c r="DT13" s="57">
        <v>45</v>
      </c>
      <c r="DU13" s="154">
        <f>DT13/DT$19*100</f>
        <v>2.4630541871921183</v>
      </c>
      <c r="DV13" s="59">
        <f t="shared" si="22"/>
        <v>147</v>
      </c>
      <c r="DW13" s="156">
        <f>DV13/DV$19*100</f>
        <v>2.9529931699477698</v>
      </c>
      <c r="DX13" s="62">
        <v>102</v>
      </c>
      <c r="DY13" s="154">
        <f>DX13/DX$19*100</f>
        <v>3.2587859424920129</v>
      </c>
      <c r="DZ13" s="57">
        <v>45</v>
      </c>
      <c r="EA13" s="154">
        <f>DZ13/DZ$19*100</f>
        <v>2.4875621890547266</v>
      </c>
      <c r="EB13" s="59">
        <f t="shared" si="23"/>
        <v>147</v>
      </c>
      <c r="EC13" s="156">
        <f>EB13/EB$19*100</f>
        <v>2.9763109941283661</v>
      </c>
      <c r="ED13" s="62">
        <v>96</v>
      </c>
      <c r="EE13" s="154">
        <f>ED13/ED$19*100</f>
        <v>3.2193158953722336</v>
      </c>
      <c r="EF13" s="57">
        <v>43</v>
      </c>
      <c r="EG13" s="154">
        <f>EF13/EF$19*100</f>
        <v>2.4970963995354238</v>
      </c>
      <c r="EH13" s="59">
        <f t="shared" si="24"/>
        <v>139</v>
      </c>
      <c r="EI13" s="156">
        <f>EH13/EH$19*100</f>
        <v>2.9549319727891157</v>
      </c>
      <c r="EJ13" s="62">
        <v>94</v>
      </c>
      <c r="EK13" s="154">
        <f>EJ13/EJ$19*100</f>
        <v>3.2718412808910546</v>
      </c>
      <c r="EL13" s="57">
        <v>43</v>
      </c>
      <c r="EM13" s="154">
        <f>EL13/EL$19*100</f>
        <v>2.6076409945421468</v>
      </c>
      <c r="EN13" s="59">
        <v>131</v>
      </c>
      <c r="EO13" s="156">
        <f>EN13/EN$19*100</f>
        <v>3.0038981884888787</v>
      </c>
      <c r="EP13" s="62">
        <v>72</v>
      </c>
      <c r="EQ13" s="154">
        <f>EP13/EP$19*100</f>
        <v>3.3723653395784545</v>
      </c>
      <c r="ER13" s="57">
        <v>29</v>
      </c>
      <c r="ES13" s="154">
        <f>ER13/ER$19*100</f>
        <v>2.2997620935765268</v>
      </c>
      <c r="ET13" s="59">
        <f t="shared" si="26"/>
        <v>101</v>
      </c>
      <c r="EU13" s="156">
        <f>ET13/ET$19*100</f>
        <v>2.9740871613663131</v>
      </c>
      <c r="EV13" s="57">
        <v>72</v>
      </c>
      <c r="EW13" s="154">
        <f>EV13/EV$19*100</f>
        <v>3.4236804564907275</v>
      </c>
      <c r="EX13" s="57">
        <v>27</v>
      </c>
      <c r="EY13" s="154">
        <f>EX13/EX$19*100</f>
        <v>2.1827000808407435</v>
      </c>
      <c r="EZ13" s="59">
        <f t="shared" si="0"/>
        <v>99</v>
      </c>
      <c r="FA13" s="154">
        <f>EZ13/EZ$19*100</f>
        <v>2.9667365897512736</v>
      </c>
      <c r="FB13" s="62">
        <v>59</v>
      </c>
      <c r="FC13" s="154">
        <f>FB13/FB$19*100</f>
        <v>3.3541785105173396</v>
      </c>
      <c r="FD13" s="57">
        <v>19</v>
      </c>
      <c r="FE13" s="154">
        <f>FD13/FD$19*100</f>
        <v>1.85546875</v>
      </c>
      <c r="FF13" s="59">
        <f t="shared" si="1"/>
        <v>78</v>
      </c>
      <c r="FG13" s="156">
        <f>FF13/FF$19*100</f>
        <v>2.8017241379310347</v>
      </c>
      <c r="FH13" s="62">
        <v>55</v>
      </c>
      <c r="FI13" s="154">
        <f>FH13/FH$19*100</f>
        <v>3.2088681446907819</v>
      </c>
      <c r="FJ13" s="57">
        <v>18</v>
      </c>
      <c r="FK13" s="154">
        <f>FJ13/FJ$19*100</f>
        <v>1.782178217821782</v>
      </c>
      <c r="FL13" s="59">
        <v>74</v>
      </c>
      <c r="FM13" s="156">
        <f>FL13/FL$19*100</f>
        <v>2.7076472740578121</v>
      </c>
      <c r="FN13" s="62">
        <v>29</v>
      </c>
      <c r="FO13" s="154">
        <f>FN13/FN$19*100</f>
        <v>3.2511210762331837</v>
      </c>
      <c r="FP13" s="57">
        <v>8</v>
      </c>
      <c r="FQ13" s="154">
        <f>FP13/FP$19*100</f>
        <v>1.4545454545454546</v>
      </c>
      <c r="FR13" s="59">
        <f t="shared" si="25"/>
        <v>37</v>
      </c>
      <c r="FS13" s="156">
        <f>FR13/FR$19*100</f>
        <v>2.5658807212205268</v>
      </c>
      <c r="FT13" s="57">
        <v>75</v>
      </c>
      <c r="FU13" s="154">
        <f>FT13/FT$19*100</f>
        <v>8.8235294117647065</v>
      </c>
      <c r="FV13" s="57">
        <v>44</v>
      </c>
      <c r="FW13" s="154">
        <f>FV13/FV$19*100</f>
        <v>8.5106382978723403</v>
      </c>
      <c r="FX13" s="59">
        <v>119</v>
      </c>
      <c r="FY13" s="156">
        <f>FX13/FX$19*100</f>
        <v>8.7051938551572778</v>
      </c>
      <c r="FZ13" s="62">
        <v>73</v>
      </c>
      <c r="GA13" s="154">
        <f>FZ13/FZ$19*100</f>
        <v>8.8164251207729478</v>
      </c>
      <c r="GB13" s="57">
        <v>41</v>
      </c>
      <c r="GC13" s="154">
        <f>GB13/GB$19*100</f>
        <v>8.2329317269076299</v>
      </c>
      <c r="GD13" s="59">
        <v>114</v>
      </c>
      <c r="GE13" s="156">
        <f>GD13/GD$19*100</f>
        <v>8.5972850678733028</v>
      </c>
      <c r="GF13" s="62">
        <v>59</v>
      </c>
      <c r="GG13" s="154">
        <f>GF13/GF$19*100</f>
        <v>10.051107325383304</v>
      </c>
      <c r="GH13" s="57">
        <v>20</v>
      </c>
      <c r="GI13" s="154">
        <f>GH13/GH$19*100</f>
        <v>6.0422960725075532</v>
      </c>
      <c r="GJ13" s="59">
        <v>79</v>
      </c>
      <c r="GK13" s="156">
        <f>GJ13/GJ$19*100</f>
        <v>8.60566448801743</v>
      </c>
      <c r="GL13" s="62">
        <v>56</v>
      </c>
      <c r="GM13" s="154">
        <f>GL13/GL$19*100</f>
        <v>10.071942446043165</v>
      </c>
      <c r="GN13" s="57">
        <v>18</v>
      </c>
      <c r="GO13" s="154">
        <f>GN13/GN$19*100</f>
        <v>5.7142857142857144</v>
      </c>
      <c r="GP13" s="59">
        <v>74</v>
      </c>
      <c r="GQ13" s="156">
        <f>GP13/GP$19*100</f>
        <v>8.4959816303099878</v>
      </c>
      <c r="GR13" s="57">
        <v>48</v>
      </c>
      <c r="GS13" s="154">
        <f>GR13/GR$19*100</f>
        <v>9.2664092664092657</v>
      </c>
      <c r="GT13" s="57">
        <v>15</v>
      </c>
      <c r="GU13" s="154">
        <f t="shared" si="176"/>
        <v>5.2264808362369335</v>
      </c>
      <c r="GV13" s="59">
        <v>63</v>
      </c>
      <c r="GW13" s="156">
        <f>GV13/GV$19*100</f>
        <v>7.8260869565217401</v>
      </c>
    </row>
    <row r="14" spans="1:205" x14ac:dyDescent="0.25">
      <c r="A14" s="21" t="s">
        <v>11</v>
      </c>
      <c r="B14" s="65">
        <v>2543236</v>
      </c>
      <c r="C14" s="154">
        <f t="shared" si="27"/>
        <v>11.014739281320956</v>
      </c>
      <c r="D14" s="23">
        <v>2738641</v>
      </c>
      <c r="E14" s="154">
        <f t="shared" si="27"/>
        <v>11.405773668958311</v>
      </c>
      <c r="F14" s="23">
        <f t="shared" si="2"/>
        <v>5281877</v>
      </c>
      <c r="G14" s="154">
        <f t="shared" ref="G14" si="178">F14/F$19*100</f>
        <v>11.214082174894711</v>
      </c>
      <c r="H14" s="62">
        <v>1033</v>
      </c>
      <c r="I14" s="154">
        <f t="shared" ref="I14:I17" si="179">H14/H$19*100</f>
        <v>10.686943927167389</v>
      </c>
      <c r="J14" s="57">
        <v>426</v>
      </c>
      <c r="K14" s="154">
        <f t="shared" ref="K14:K17" si="180">J14/J$19*100</f>
        <v>6.0735671514114635</v>
      </c>
      <c r="L14" s="59">
        <f t="shared" si="3"/>
        <v>1459</v>
      </c>
      <c r="M14" s="156">
        <f t="shared" ref="M14:M17" si="181">L14/L$19*100</f>
        <v>8.7470023980815359</v>
      </c>
      <c r="N14" s="62">
        <v>1022</v>
      </c>
      <c r="O14" s="154">
        <f t="shared" ref="O14:O17" si="182">N14/N$19*100</f>
        <v>10.65915727993325</v>
      </c>
      <c r="P14" s="57">
        <v>423</v>
      </c>
      <c r="Q14" s="154">
        <f t="shared" ref="Q14:Q17" si="183">P14/P$19*100</f>
        <v>6.1047770241016019</v>
      </c>
      <c r="R14" s="59">
        <f t="shared" si="4"/>
        <v>1445</v>
      </c>
      <c r="S14" s="156">
        <f t="shared" ref="S14:S17" si="184">R14/R$19*100</f>
        <v>8.7485620875461656</v>
      </c>
      <c r="T14" s="62">
        <v>982</v>
      </c>
      <c r="U14" s="154">
        <f t="shared" ref="U14:U17" si="185">T14/T$19*100</f>
        <v>10.559139784946236</v>
      </c>
      <c r="V14" s="57">
        <v>411</v>
      </c>
      <c r="W14" s="154">
        <f t="shared" ref="W14:W17" si="186">V14/V$19*100</f>
        <v>6.1748798076923084</v>
      </c>
      <c r="X14" s="59">
        <f t="shared" si="5"/>
        <v>1393</v>
      </c>
      <c r="Y14" s="156">
        <f t="shared" ref="Y14:Y17" si="187">X14/X$19*100</f>
        <v>8.7302582100777144</v>
      </c>
      <c r="Z14" s="62">
        <v>978</v>
      </c>
      <c r="AA14" s="154">
        <f t="shared" ref="AA14:AA17" si="188">Z14/Z$19*100</f>
        <v>10.560414642047295</v>
      </c>
      <c r="AB14" s="57">
        <v>409</v>
      </c>
      <c r="AC14" s="154">
        <f t="shared" ref="AC14:AC17" si="189">AB14/AB$19*100</f>
        <v>6.204490291262136</v>
      </c>
      <c r="AD14" s="59">
        <f t="shared" si="6"/>
        <v>1387</v>
      </c>
      <c r="AE14" s="156">
        <f t="shared" ref="AE14:AE17" si="190">AD14/AD$19*100</f>
        <v>8.749132656279567</v>
      </c>
      <c r="AF14" s="62">
        <v>973</v>
      </c>
      <c r="AG14" s="154">
        <f t="shared" ref="AG14:AG17" si="191">AF14/AF$19*100</f>
        <v>10.55200086758486</v>
      </c>
      <c r="AH14" s="57">
        <v>407</v>
      </c>
      <c r="AI14" s="154">
        <f t="shared" ref="AI14:AI17" si="192">AH14/AH$19*100</f>
        <v>6.2203882011309792</v>
      </c>
      <c r="AJ14" s="59">
        <f t="shared" si="7"/>
        <v>1380</v>
      </c>
      <c r="AK14" s="156">
        <f t="shared" ref="AK14:AK17" si="193">AJ14/AJ$19*100</f>
        <v>8.75412331895458</v>
      </c>
      <c r="AL14" s="62">
        <v>906</v>
      </c>
      <c r="AM14" s="154">
        <f t="shared" ref="AM14:AM17" si="194">AL14/AL$19*100</f>
        <v>10.545920148993131</v>
      </c>
      <c r="AN14" s="57">
        <v>382</v>
      </c>
      <c r="AO14" s="154">
        <f t="shared" ref="AO14:AO17" si="195">AN14/AN$19*100</f>
        <v>6.2870309414088226</v>
      </c>
      <c r="AP14" s="59">
        <f t="shared" si="8"/>
        <v>1288</v>
      </c>
      <c r="AQ14" s="156">
        <f t="shared" ref="AQ14:AQ17" si="196">AP14/AP$19*100</f>
        <v>8.7816185995772837</v>
      </c>
      <c r="AR14" s="62">
        <v>903</v>
      </c>
      <c r="AS14" s="154">
        <f t="shared" ref="AS14:AS17" si="197">AR14/AR$19*100</f>
        <v>10.53921568627451</v>
      </c>
      <c r="AT14" s="57">
        <v>382</v>
      </c>
      <c r="AU14" s="154">
        <f t="shared" ref="AU14:AU17" si="198">AT14/AT$19*100</f>
        <v>6.3025903316284442</v>
      </c>
      <c r="AV14" s="59">
        <f t="shared" si="9"/>
        <v>1285</v>
      </c>
      <c r="AW14" s="156">
        <f t="shared" ref="AW14:AW17" si="199">AV14/AV$19*100</f>
        <v>8.7839223460250189</v>
      </c>
      <c r="AX14" s="62">
        <v>812</v>
      </c>
      <c r="AY14" s="154">
        <f t="shared" ref="AY14:AY17" si="200">AX14/AX$19*100</f>
        <v>10.503169059630061</v>
      </c>
      <c r="AZ14" s="57">
        <v>340</v>
      </c>
      <c r="BA14" s="154">
        <f t="shared" ref="BA14:BA17" si="201">AZ14/AZ$19*100</f>
        <v>6.3267584666914773</v>
      </c>
      <c r="BB14" s="59">
        <f t="shared" si="10"/>
        <v>1152</v>
      </c>
      <c r="BC14" s="156">
        <f t="shared" ref="BC14:BC17" si="202">BB14/BB$19*100</f>
        <v>8.790537962609692</v>
      </c>
      <c r="BD14" s="62">
        <v>810</v>
      </c>
      <c r="BE14" s="154">
        <f t="shared" ref="BE14:BE17" si="203">BD14/BD$19*100</f>
        <v>10.492227979274611</v>
      </c>
      <c r="BF14" s="57">
        <v>339</v>
      </c>
      <c r="BG14" s="154">
        <f t="shared" ref="BG14:BG17" si="204">BF14/BF$19*100</f>
        <v>6.3269876819708841</v>
      </c>
      <c r="BH14" s="59">
        <f t="shared" si="11"/>
        <v>1149</v>
      </c>
      <c r="BI14" s="156">
        <f t="shared" ref="BI14:BI17" si="205">BH14/BH$19*100</f>
        <v>8.7857470561247908</v>
      </c>
      <c r="BJ14" s="62">
        <v>788</v>
      </c>
      <c r="BK14" s="154">
        <f t="shared" ref="BK14:BK17" si="206">BJ14/BJ$19*100</f>
        <v>10.496869588384175</v>
      </c>
      <c r="BL14" s="57">
        <v>331</v>
      </c>
      <c r="BM14" s="154">
        <f t="shared" ref="BM14:BM17" si="207">BL14/BL$19*100</f>
        <v>6.4560171640335478</v>
      </c>
      <c r="BN14" s="59">
        <f t="shared" si="12"/>
        <v>1119</v>
      </c>
      <c r="BO14" s="156">
        <f t="shared" ref="BO14:BO17" si="208">BN14/BN$19*100</f>
        <v>8.8570523982903264</v>
      </c>
      <c r="BP14" s="62">
        <v>770</v>
      </c>
      <c r="BQ14" s="154">
        <f t="shared" ref="BQ14:BQ17" si="209">BP14/BP$19*100</f>
        <v>10.487605557068919</v>
      </c>
      <c r="BR14" s="57">
        <v>328</v>
      </c>
      <c r="BS14" s="154">
        <f t="shared" ref="BS14:BS17" si="210">BR14/BR$19*100</f>
        <v>6.6249242577257119</v>
      </c>
      <c r="BT14" s="59">
        <f t="shared" si="13"/>
        <v>1098</v>
      </c>
      <c r="BU14" s="156">
        <f t="shared" ref="BU14:BU17" si="211">BT14/BT$19*100</f>
        <v>8.9319124705116728</v>
      </c>
      <c r="BV14" s="62">
        <v>752</v>
      </c>
      <c r="BW14" s="154">
        <f t="shared" ref="BW14:BW17" si="212">BV14/BV$19*100</f>
        <v>10.689410092395168</v>
      </c>
      <c r="BX14" s="57">
        <v>315</v>
      </c>
      <c r="BY14" s="154">
        <f t="shared" ref="BY14:BY17" si="213">BX14/BX$19*100</f>
        <v>6.7451820128479651</v>
      </c>
      <c r="BZ14" s="59">
        <f t="shared" si="14"/>
        <v>1067</v>
      </c>
      <c r="CA14" s="156">
        <f t="shared" ref="CA14:CA17" si="214">BZ14/BZ$19*100</f>
        <v>9.1157624946604017</v>
      </c>
      <c r="CB14" s="62">
        <v>699</v>
      </c>
      <c r="CC14" s="154">
        <f t="shared" ref="CC14:CC17" si="215">CB14/CB$19*100</f>
        <v>10.375538073326407</v>
      </c>
      <c r="CD14" s="57">
        <v>288</v>
      </c>
      <c r="CE14" s="154">
        <f t="shared" ref="CE14:CE17" si="216">CD14/CD$19*100</f>
        <v>6.425702811244979</v>
      </c>
      <c r="CF14" s="59">
        <f t="shared" si="15"/>
        <v>987</v>
      </c>
      <c r="CG14" s="156">
        <f t="shared" ref="CG14:CG17" si="217">CF14/CF$19*100</f>
        <v>8.7975755414921117</v>
      </c>
      <c r="CH14" s="62">
        <v>687</v>
      </c>
      <c r="CI14" s="154">
        <f t="shared" ref="CI14:CI17" si="218">CH14/CH$19*100</f>
        <v>10.34794396746498</v>
      </c>
      <c r="CJ14" s="57">
        <v>285</v>
      </c>
      <c r="CK14" s="154">
        <f t="shared" ref="CK14:CK17" si="219">CJ14/CJ$19*100</f>
        <v>6.439222774514235</v>
      </c>
      <c r="CL14" s="59">
        <f t="shared" si="16"/>
        <v>972</v>
      </c>
      <c r="CM14" s="156">
        <f t="shared" ref="CM14:CM17" si="220">CL14/CL$19*100</f>
        <v>8.7844554902846816</v>
      </c>
      <c r="CN14" s="62">
        <v>618</v>
      </c>
      <c r="CO14" s="154">
        <f t="shared" ref="CO14:CO17" si="221">CN14/CN$19*100</f>
        <v>10.587630632174063</v>
      </c>
      <c r="CP14" s="57">
        <v>262</v>
      </c>
      <c r="CQ14" s="154">
        <f t="shared" ref="CQ14:CQ17" si="222">CP14/CP$19*100</f>
        <v>7.0297826670244161</v>
      </c>
      <c r="CR14" s="59">
        <f t="shared" si="17"/>
        <v>880</v>
      </c>
      <c r="CS14" s="156">
        <f t="shared" ref="CS14:CS17" si="223">CR14/CR$19*100</f>
        <v>9.2011710581346726</v>
      </c>
      <c r="CT14" s="62">
        <v>453</v>
      </c>
      <c r="CU14" s="154">
        <f t="shared" ref="CU14:CU17" si="224">CT14/CT$19*100</f>
        <v>10.269780095216504</v>
      </c>
      <c r="CV14" s="57">
        <v>184</v>
      </c>
      <c r="CW14" s="154">
        <f t="shared" ref="CW14:CW17" si="225">CV14/CV$19*100</f>
        <v>6.4584064584064587</v>
      </c>
      <c r="CX14" s="59">
        <f t="shared" si="18"/>
        <v>637</v>
      </c>
      <c r="CY14" s="156">
        <f t="shared" ref="CY14:CY17" si="226">CX14/CX$19*100</f>
        <v>8.774104683195592</v>
      </c>
      <c r="CZ14" s="62">
        <v>445</v>
      </c>
      <c r="DA14" s="154">
        <f t="shared" ref="DA14" si="227">CZ14/CZ$19*100</f>
        <v>10.289017341040463</v>
      </c>
      <c r="DB14" s="57">
        <v>179</v>
      </c>
      <c r="DC14" s="154">
        <f t="shared" ref="DC14:DE14" si="228">DB14/DB$19*100</f>
        <v>6.43653362099964</v>
      </c>
      <c r="DD14" s="59">
        <f t="shared" si="19"/>
        <v>624</v>
      </c>
      <c r="DE14" s="156">
        <f t="shared" si="228"/>
        <v>8.7813115676892757</v>
      </c>
      <c r="DF14" s="62">
        <v>422</v>
      </c>
      <c r="DG14" s="154">
        <f t="shared" ref="DG14" si="229">DF14/DF$19*100</f>
        <v>10.282651072124755</v>
      </c>
      <c r="DH14" s="57">
        <v>174</v>
      </c>
      <c r="DI14" s="154">
        <f t="shared" ref="DI14" si="230">DH14/DH$19*100</f>
        <v>6.5610859728506794</v>
      </c>
      <c r="DJ14" s="59">
        <f t="shared" si="20"/>
        <v>596</v>
      </c>
      <c r="DK14" s="156">
        <f t="shared" ref="DK14" si="231">DJ14/DJ$19*100</f>
        <v>8.8217880402605093</v>
      </c>
      <c r="DL14" s="62">
        <v>374</v>
      </c>
      <c r="DM14" s="154">
        <f t="shared" ref="DM14" si="232">DL14/DL$19*100</f>
        <v>10.17687074829932</v>
      </c>
      <c r="DN14" s="57">
        <v>153</v>
      </c>
      <c r="DO14" s="154">
        <f t="shared" ref="DO14" si="233">DN14/DN$19*100</f>
        <v>6.8640646029609691</v>
      </c>
      <c r="DP14" s="59">
        <f t="shared" si="21"/>
        <v>527</v>
      </c>
      <c r="DQ14" s="154">
        <f t="shared" ref="DQ14" si="234">DP14/DP$19*100</f>
        <v>8.926151761517616</v>
      </c>
      <c r="DR14" s="62">
        <v>301</v>
      </c>
      <c r="DS14" s="154">
        <f t="shared" ref="DS14" si="235">DR14/DR$19*100</f>
        <v>9.5525230085687092</v>
      </c>
      <c r="DT14" s="57">
        <v>119</v>
      </c>
      <c r="DU14" s="154">
        <f t="shared" ref="DU14" si="236">DT14/DT$19*100</f>
        <v>6.5134099616858236</v>
      </c>
      <c r="DV14" s="59">
        <f t="shared" si="22"/>
        <v>420</v>
      </c>
      <c r="DW14" s="156">
        <f t="shared" ref="DW14" si="237">DV14/DV$19*100</f>
        <v>8.4371233427079151</v>
      </c>
      <c r="DX14" s="62">
        <v>300</v>
      </c>
      <c r="DY14" s="154">
        <f t="shared" ref="DY14" si="238">DX14/DX$19*100</f>
        <v>9.5846645367412133</v>
      </c>
      <c r="DZ14" s="57">
        <v>119</v>
      </c>
      <c r="EA14" s="154">
        <f t="shared" ref="EA14" si="239">DZ14/DZ$19*100</f>
        <v>6.5782200110558327</v>
      </c>
      <c r="EB14" s="59">
        <f t="shared" si="23"/>
        <v>419</v>
      </c>
      <c r="EC14" s="156">
        <f t="shared" ref="EC14" si="240">EB14/EB$19*100</f>
        <v>8.4834986839441182</v>
      </c>
      <c r="ED14" s="62">
        <v>284</v>
      </c>
      <c r="EE14" s="154">
        <f t="shared" ref="EE14" si="241">ED14/ED$19*100</f>
        <v>9.5238095238095237</v>
      </c>
      <c r="EF14" s="57">
        <v>115</v>
      </c>
      <c r="EG14" s="154">
        <f t="shared" ref="EG14" si="242">EF14/EF$19*100</f>
        <v>6.6782810685249716</v>
      </c>
      <c r="EH14" s="59">
        <f t="shared" si="24"/>
        <v>399</v>
      </c>
      <c r="EI14" s="156">
        <f t="shared" ref="EI14" si="243">EH14/EH$19*100</f>
        <v>8.4821428571428577</v>
      </c>
      <c r="EJ14" s="62">
        <v>274</v>
      </c>
      <c r="EK14" s="154">
        <f t="shared" ref="EK14" si="244">EJ14/EJ$19*100</f>
        <v>9.5370692655760525</v>
      </c>
      <c r="EL14" s="57">
        <v>111</v>
      </c>
      <c r="EM14" s="154">
        <f t="shared" ref="EM14" si="245">EL14/EL$19*100</f>
        <v>6.7313523347483324</v>
      </c>
      <c r="EN14" s="59">
        <v>373</v>
      </c>
      <c r="EO14" s="156">
        <f t="shared" ref="EO14" si="246">EN14/EN$19*100</f>
        <v>8.5530841550103176</v>
      </c>
      <c r="EP14" s="62">
        <v>204</v>
      </c>
      <c r="EQ14" s="154">
        <f t="shared" ref="EQ14" si="247">EP14/EP$19*100</f>
        <v>9.5550351288056206</v>
      </c>
      <c r="ER14" s="57">
        <v>97</v>
      </c>
      <c r="ES14" s="154">
        <f t="shared" ref="ES14" si="248">ER14/ER$19*100</f>
        <v>7.6923076923076925</v>
      </c>
      <c r="ET14" s="59">
        <f t="shared" si="26"/>
        <v>301</v>
      </c>
      <c r="EU14" s="156">
        <f t="shared" ref="EU14" si="249">ET14/ET$19*100</f>
        <v>8.8633686690223801</v>
      </c>
      <c r="EV14" s="57">
        <v>202</v>
      </c>
      <c r="EW14" s="154">
        <f t="shared" ref="EW14" si="250">EV14/EV$19*100</f>
        <v>9.6053257251545414</v>
      </c>
      <c r="EX14" s="57">
        <v>96</v>
      </c>
      <c r="EY14" s="154">
        <f t="shared" ref="EY14" si="251">EX14/EX$19*100</f>
        <v>7.760711398544867</v>
      </c>
      <c r="EZ14" s="59">
        <v>295</v>
      </c>
      <c r="FA14" s="154">
        <f t="shared" ref="FA14" si="252">EZ14/EZ$19*100</f>
        <v>8.8402756967335936</v>
      </c>
      <c r="FB14" s="62">
        <v>154</v>
      </c>
      <c r="FC14" s="154">
        <f t="shared" ref="FC14" si="253">FB14/FB$19*100</f>
        <v>8.754974417282547</v>
      </c>
      <c r="FD14" s="57">
        <v>78</v>
      </c>
      <c r="FE14" s="154">
        <f t="shared" ref="FE14" si="254">FD14/FD$19*100</f>
        <v>7.6171875</v>
      </c>
      <c r="FF14" s="59">
        <f t="shared" si="1"/>
        <v>232</v>
      </c>
      <c r="FG14" s="156">
        <f t="shared" ref="FG14" si="255">FF14/FF$19*100</f>
        <v>8.3333333333333321</v>
      </c>
      <c r="FH14" s="62">
        <v>150</v>
      </c>
      <c r="FI14" s="154">
        <f t="shared" ref="FI14" si="256">FH14/FH$19*100</f>
        <v>8.7514585764294051</v>
      </c>
      <c r="FJ14" s="57">
        <v>75</v>
      </c>
      <c r="FK14" s="154">
        <f t="shared" ref="FK14" si="257">FJ14/FJ$19*100</f>
        <v>7.4257425742574252</v>
      </c>
      <c r="FL14" s="59">
        <f t="shared" ref="FL14" si="258">FH14+FJ14</f>
        <v>225</v>
      </c>
      <c r="FM14" s="156">
        <f t="shared" ref="FM14" si="259">FL14/FL$19*100</f>
        <v>8.2327113062568618</v>
      </c>
      <c r="FN14" s="62">
        <v>78</v>
      </c>
      <c r="FO14" s="154">
        <f t="shared" ref="FO14" si="260">FN14/FN$19*100</f>
        <v>8.7443946188340806</v>
      </c>
      <c r="FP14" s="57">
        <v>45</v>
      </c>
      <c r="FQ14" s="154">
        <f t="shared" ref="FQ14" si="261">FP14/FP$19*100</f>
        <v>8.1818181818181817</v>
      </c>
      <c r="FR14" s="59">
        <f t="shared" si="25"/>
        <v>123</v>
      </c>
      <c r="FS14" s="156">
        <f t="shared" ref="FS14" si="262">FR14/FR$19*100</f>
        <v>8.5298196948682392</v>
      </c>
      <c r="FT14" s="57">
        <v>230</v>
      </c>
      <c r="FU14" s="154">
        <f t="shared" ref="FU14" si="263">FT14/FT$19*100</f>
        <v>27.058823529411764</v>
      </c>
      <c r="FV14" s="57">
        <v>89</v>
      </c>
      <c r="FW14" s="154">
        <f t="shared" ref="FW14" si="264">FV14/FV$19*100</f>
        <v>17.214700193423599</v>
      </c>
      <c r="FX14" s="59">
        <v>319</v>
      </c>
      <c r="FY14" s="156">
        <f t="shared" ref="FY14" si="265">FX14/FX$19*100</f>
        <v>23.335771762984638</v>
      </c>
      <c r="FZ14" s="62">
        <v>219</v>
      </c>
      <c r="GA14" s="154">
        <f t="shared" ref="GA14" si="266">FZ14/FZ$19*100</f>
        <v>26.44927536231884</v>
      </c>
      <c r="GB14" s="57">
        <v>84</v>
      </c>
      <c r="GC14" s="154">
        <f t="shared" ref="GC14" si="267">GB14/GB$19*100</f>
        <v>16.867469879518072</v>
      </c>
      <c r="GD14" s="59">
        <v>303</v>
      </c>
      <c r="GE14" s="156">
        <f t="shared" ref="GE14" si="268">GD14/GD$19*100</f>
        <v>22.850678733031675</v>
      </c>
      <c r="GF14" s="62">
        <v>143</v>
      </c>
      <c r="GG14" s="154">
        <f t="shared" ref="GG14" si="269">GF14/GF$19*100</f>
        <v>24.361158432708688</v>
      </c>
      <c r="GH14" s="57">
        <v>48</v>
      </c>
      <c r="GI14" s="154">
        <f t="shared" ref="GI14" si="270">GH14/GH$19*100</f>
        <v>14.501510574018129</v>
      </c>
      <c r="GJ14" s="59">
        <v>191</v>
      </c>
      <c r="GK14" s="156">
        <f t="shared" ref="GK14" si="271">GJ14/GJ$19*100</f>
        <v>20.806100217864923</v>
      </c>
      <c r="GL14" s="62">
        <v>137</v>
      </c>
      <c r="GM14" s="154">
        <f t="shared" ref="GM14" si="272">GL14/GL$19*100</f>
        <v>24.640287769784173</v>
      </c>
      <c r="GN14" s="57">
        <v>47</v>
      </c>
      <c r="GO14" s="154">
        <f t="shared" ref="GO14" si="273">GN14/GN$19*100</f>
        <v>14.920634920634921</v>
      </c>
      <c r="GP14" s="59">
        <v>184</v>
      </c>
      <c r="GQ14" s="156">
        <f t="shared" ref="GQ14" si="274">GP14/GP$19*100</f>
        <v>21.125143513203216</v>
      </c>
      <c r="GR14" s="57">
        <v>122</v>
      </c>
      <c r="GS14" s="154">
        <f t="shared" ref="GS14" si="275">GR14/GR$19*100</f>
        <v>23.552123552123554</v>
      </c>
      <c r="GT14" s="57">
        <v>42</v>
      </c>
      <c r="GU14" s="154">
        <f t="shared" si="176"/>
        <v>14.634146341463413</v>
      </c>
      <c r="GV14" s="59">
        <v>164</v>
      </c>
      <c r="GW14" s="156">
        <f t="shared" ref="GW14" si="276">GV14/GV$19*100</f>
        <v>20.372670807453417</v>
      </c>
    </row>
    <row r="15" spans="1:205" x14ac:dyDescent="0.25">
      <c r="A15" s="21" t="s">
        <v>12</v>
      </c>
      <c r="B15" s="65">
        <v>1771960</v>
      </c>
      <c r="C15" s="154">
        <f t="shared" si="27"/>
        <v>7.6743477274344514</v>
      </c>
      <c r="D15" s="23">
        <v>2128590</v>
      </c>
      <c r="E15" s="154">
        <f t="shared" si="27"/>
        <v>8.8650596314040317</v>
      </c>
      <c r="F15" s="23">
        <f t="shared" si="2"/>
        <v>3900550</v>
      </c>
      <c r="G15" s="154">
        <f t="shared" ref="G15" si="277">F15/F$19*100</f>
        <v>8.2813530544701379</v>
      </c>
      <c r="H15" s="62">
        <v>2843</v>
      </c>
      <c r="I15" s="154">
        <f t="shared" si="179"/>
        <v>29.412373267121872</v>
      </c>
      <c r="J15" s="57">
        <v>1308</v>
      </c>
      <c r="K15" s="154">
        <f t="shared" si="180"/>
        <v>18.648417450812659</v>
      </c>
      <c r="L15" s="59">
        <f t="shared" si="3"/>
        <v>4151</v>
      </c>
      <c r="M15" s="156">
        <f t="shared" si="181"/>
        <v>24.886091127098322</v>
      </c>
      <c r="N15" s="62">
        <v>2821</v>
      </c>
      <c r="O15" s="154">
        <f t="shared" si="182"/>
        <v>29.422194409678763</v>
      </c>
      <c r="P15" s="57">
        <v>1298</v>
      </c>
      <c r="Q15" s="154">
        <f t="shared" si="183"/>
        <v>18.732861884831866</v>
      </c>
      <c r="R15" s="59">
        <f t="shared" si="4"/>
        <v>4119</v>
      </c>
      <c r="S15" s="156">
        <f t="shared" si="184"/>
        <v>24.937942725676578</v>
      </c>
      <c r="T15" s="62">
        <v>2760</v>
      </c>
      <c r="U15" s="154">
        <f t="shared" si="185"/>
        <v>29.677419354838708</v>
      </c>
      <c r="V15" s="57">
        <v>1264</v>
      </c>
      <c r="W15" s="154">
        <f t="shared" si="186"/>
        <v>18.990384615384613</v>
      </c>
      <c r="X15" s="59">
        <f t="shared" si="5"/>
        <v>4024</v>
      </c>
      <c r="Y15" s="156">
        <f t="shared" si="187"/>
        <v>25.219353221358737</v>
      </c>
      <c r="Z15" s="62">
        <v>2753</v>
      </c>
      <c r="AA15" s="154">
        <f t="shared" si="188"/>
        <v>29.726811359464421</v>
      </c>
      <c r="AB15" s="57">
        <v>1259</v>
      </c>
      <c r="AC15" s="154">
        <f t="shared" si="189"/>
        <v>19.09890776699029</v>
      </c>
      <c r="AD15" s="59">
        <f t="shared" si="6"/>
        <v>4012</v>
      </c>
      <c r="AE15" s="156">
        <f t="shared" si="190"/>
        <v>25.30751277360752</v>
      </c>
      <c r="AF15" s="62">
        <v>2746</v>
      </c>
      <c r="AG15" s="154">
        <f t="shared" si="191"/>
        <v>29.779850341611542</v>
      </c>
      <c r="AH15" s="57">
        <v>1257</v>
      </c>
      <c r="AI15" s="154">
        <f t="shared" si="192"/>
        <v>19.211370930765703</v>
      </c>
      <c r="AJ15" s="59">
        <f t="shared" si="7"/>
        <v>4003</v>
      </c>
      <c r="AK15" s="156">
        <f t="shared" si="193"/>
        <v>25.393301192590712</v>
      </c>
      <c r="AL15" s="62">
        <v>2594</v>
      </c>
      <c r="AM15" s="154">
        <f t="shared" si="194"/>
        <v>30.19438947736003</v>
      </c>
      <c r="AN15" s="57">
        <v>1169</v>
      </c>
      <c r="AO15" s="154">
        <f t="shared" si="195"/>
        <v>19.23963133640553</v>
      </c>
      <c r="AP15" s="59">
        <f t="shared" si="8"/>
        <v>3763</v>
      </c>
      <c r="AQ15" s="156">
        <f t="shared" si="196"/>
        <v>25.656235085566237</v>
      </c>
      <c r="AR15" s="62">
        <v>2584</v>
      </c>
      <c r="AS15" s="154">
        <f t="shared" si="197"/>
        <v>30.158730158730158</v>
      </c>
      <c r="AT15" s="57">
        <v>1167</v>
      </c>
      <c r="AU15" s="154">
        <f t="shared" si="198"/>
        <v>19.254248473849202</v>
      </c>
      <c r="AV15" s="59">
        <f t="shared" si="9"/>
        <v>3751</v>
      </c>
      <c r="AW15" s="156">
        <f t="shared" si="199"/>
        <v>25.640850365711941</v>
      </c>
      <c r="AX15" s="62">
        <v>2347</v>
      </c>
      <c r="AY15" s="154">
        <f t="shared" si="200"/>
        <v>30.358297762255855</v>
      </c>
      <c r="AZ15" s="57">
        <v>1028</v>
      </c>
      <c r="BA15" s="154">
        <f t="shared" si="201"/>
        <v>19.129140305173056</v>
      </c>
      <c r="BB15" s="59">
        <f t="shared" si="10"/>
        <v>3375</v>
      </c>
      <c r="BC15" s="156">
        <f t="shared" si="202"/>
        <v>25.753529187333079</v>
      </c>
      <c r="BD15" s="62">
        <v>2347</v>
      </c>
      <c r="BE15" s="154">
        <f t="shared" si="203"/>
        <v>30.401554404145077</v>
      </c>
      <c r="BF15" s="57">
        <v>1027</v>
      </c>
      <c r="BG15" s="154">
        <f t="shared" si="204"/>
        <v>19.167599850690557</v>
      </c>
      <c r="BH15" s="59">
        <f t="shared" si="11"/>
        <v>3374</v>
      </c>
      <c r="BI15" s="156">
        <f t="shared" si="205"/>
        <v>25.799051842789417</v>
      </c>
      <c r="BJ15" s="62">
        <v>2291</v>
      </c>
      <c r="BK15" s="154">
        <f t="shared" si="206"/>
        <v>30.518183029172775</v>
      </c>
      <c r="BL15" s="57">
        <v>987</v>
      </c>
      <c r="BM15" s="154">
        <f t="shared" si="207"/>
        <v>19.251023990637801</v>
      </c>
      <c r="BN15" s="59">
        <f t="shared" si="12"/>
        <v>3278</v>
      </c>
      <c r="BO15" s="156">
        <f t="shared" si="208"/>
        <v>25.945860376761122</v>
      </c>
      <c r="BP15" s="62">
        <v>2240</v>
      </c>
      <c r="BQ15" s="154">
        <f t="shared" si="209"/>
        <v>30.509397984200493</v>
      </c>
      <c r="BR15" s="57">
        <v>966</v>
      </c>
      <c r="BS15" s="154">
        <f t="shared" si="210"/>
        <v>19.511209856594629</v>
      </c>
      <c r="BT15" s="59">
        <f t="shared" si="13"/>
        <v>3206</v>
      </c>
      <c r="BU15" s="156">
        <f t="shared" si="211"/>
        <v>26.079882860164322</v>
      </c>
      <c r="BV15" s="62">
        <v>2175</v>
      </c>
      <c r="BW15" s="154">
        <f t="shared" si="212"/>
        <v>30.916844349680172</v>
      </c>
      <c r="BX15" s="57">
        <v>922</v>
      </c>
      <c r="BY15" s="154">
        <f t="shared" si="213"/>
        <v>19.743040685224837</v>
      </c>
      <c r="BZ15" s="59">
        <f t="shared" si="14"/>
        <v>3097</v>
      </c>
      <c r="CA15" s="156">
        <f t="shared" si="214"/>
        <v>26.458778299871849</v>
      </c>
      <c r="CB15" s="62">
        <v>2084</v>
      </c>
      <c r="CC15" s="154">
        <f t="shared" si="215"/>
        <v>30.9336499925783</v>
      </c>
      <c r="CD15" s="57">
        <v>871</v>
      </c>
      <c r="CE15" s="154">
        <f t="shared" si="216"/>
        <v>19.433288710397147</v>
      </c>
      <c r="CF15" s="59">
        <f t="shared" si="15"/>
        <v>2955</v>
      </c>
      <c r="CG15" s="156">
        <f t="shared" si="217"/>
        <v>26.339245922096445</v>
      </c>
      <c r="CH15" s="62">
        <v>2062</v>
      </c>
      <c r="CI15" s="154">
        <f t="shared" si="218"/>
        <v>31.058894411809007</v>
      </c>
      <c r="CJ15" s="57">
        <v>864</v>
      </c>
      <c r="CK15" s="154">
        <f t="shared" si="219"/>
        <v>19.521012200632626</v>
      </c>
      <c r="CL15" s="59">
        <f t="shared" si="16"/>
        <v>2926</v>
      </c>
      <c r="CM15" s="156">
        <f t="shared" si="220"/>
        <v>26.443741527338453</v>
      </c>
      <c r="CN15" s="62">
        <v>1850</v>
      </c>
      <c r="CO15" s="154">
        <f t="shared" si="221"/>
        <v>31.69436354291588</v>
      </c>
      <c r="CP15" s="57">
        <v>775</v>
      </c>
      <c r="CQ15" s="154">
        <f t="shared" si="222"/>
        <v>20.794204453984438</v>
      </c>
      <c r="CR15" s="59">
        <f t="shared" si="17"/>
        <v>2625</v>
      </c>
      <c r="CS15" s="156">
        <f t="shared" si="223"/>
        <v>27.446675031367629</v>
      </c>
      <c r="CT15" s="62">
        <v>1345</v>
      </c>
      <c r="CU15" s="154">
        <f t="shared" si="224"/>
        <v>30.491951938335976</v>
      </c>
      <c r="CV15" s="57">
        <v>551</v>
      </c>
      <c r="CW15" s="154">
        <f t="shared" si="225"/>
        <v>19.34011934011934</v>
      </c>
      <c r="CX15" s="59">
        <f t="shared" si="18"/>
        <v>1896</v>
      </c>
      <c r="CY15" s="156">
        <f t="shared" si="226"/>
        <v>26.115702479338843</v>
      </c>
      <c r="CZ15" s="62">
        <v>1318</v>
      </c>
      <c r="DA15" s="154">
        <f t="shared" ref="DA15" si="278">CZ15/CZ$19*100</f>
        <v>30.47398843930636</v>
      </c>
      <c r="DB15" s="57">
        <v>530</v>
      </c>
      <c r="DC15" s="154">
        <f t="shared" ref="DC15:DE15" si="279">DB15/DB$19*100</f>
        <v>19.057892844300611</v>
      </c>
      <c r="DD15" s="59">
        <f t="shared" si="19"/>
        <v>1848</v>
      </c>
      <c r="DE15" s="156">
        <f t="shared" si="279"/>
        <v>26.006191950464398</v>
      </c>
      <c r="DF15" s="62">
        <v>1263</v>
      </c>
      <c r="DG15" s="154">
        <f t="shared" ref="DG15" si="280">DF15/DF$19*100</f>
        <v>30.774853801169588</v>
      </c>
      <c r="DH15" s="57">
        <v>513</v>
      </c>
      <c r="DI15" s="154">
        <f t="shared" ref="DI15" si="281">DH15/DH$19*100</f>
        <v>19.343891402714934</v>
      </c>
      <c r="DJ15" s="59">
        <f t="shared" si="20"/>
        <v>1776</v>
      </c>
      <c r="DK15" s="156">
        <f t="shared" ref="DK15" si="282">DJ15/DJ$19*100</f>
        <v>26.287744227353464</v>
      </c>
      <c r="DL15" s="62">
        <v>1148</v>
      </c>
      <c r="DM15" s="154">
        <f t="shared" ref="DM15" si="283">DL15/DL$19*100</f>
        <v>31.238095238095237</v>
      </c>
      <c r="DN15" s="57">
        <v>455</v>
      </c>
      <c r="DO15" s="154">
        <f t="shared" ref="DO15" si="284">DN15/DN$19*100</f>
        <v>20.412741139524453</v>
      </c>
      <c r="DP15" s="59">
        <f t="shared" si="21"/>
        <v>1603</v>
      </c>
      <c r="DQ15" s="154">
        <f t="shared" ref="DQ15" si="285">DP15/DP$19*100</f>
        <v>27.151084010840108</v>
      </c>
      <c r="DR15" s="62">
        <v>984</v>
      </c>
      <c r="DS15" s="154">
        <f t="shared" ref="DS15" si="286">DR15/DR$19*100</f>
        <v>31.228181529673122</v>
      </c>
      <c r="DT15" s="57">
        <v>369</v>
      </c>
      <c r="DU15" s="154">
        <f t="shared" ref="DU15" si="287">DT15/DT$19*100</f>
        <v>20.19704433497537</v>
      </c>
      <c r="DV15" s="59">
        <f t="shared" si="22"/>
        <v>1353</v>
      </c>
      <c r="DW15" s="156">
        <f t="shared" ref="DW15" si="288">DV15/DV$19*100</f>
        <v>27.179590196866211</v>
      </c>
      <c r="DX15" s="62">
        <v>977</v>
      </c>
      <c r="DY15" s="154">
        <f t="shared" ref="DY15" si="289">DX15/DX$19*100</f>
        <v>31.214057507987221</v>
      </c>
      <c r="DZ15" s="57">
        <v>364</v>
      </c>
      <c r="EA15" s="154">
        <f t="shared" ref="EA15" si="290">DZ15/DZ$19*100</f>
        <v>20.121614151464897</v>
      </c>
      <c r="EB15" s="59">
        <f t="shared" si="23"/>
        <v>1341</v>
      </c>
      <c r="EC15" s="156">
        <f t="shared" ref="EC15" si="291">EB15/EB$19*100</f>
        <v>27.151245191334279</v>
      </c>
      <c r="ED15" s="62">
        <v>930</v>
      </c>
      <c r="EE15" s="154">
        <f t="shared" ref="EE15" si="292">ED15/ED$19*100</f>
        <v>31.187122736418509</v>
      </c>
      <c r="EF15" s="57">
        <v>352</v>
      </c>
      <c r="EG15" s="154">
        <f t="shared" ref="EG15" si="293">EF15/EF$19*100</f>
        <v>20.441347270615566</v>
      </c>
      <c r="EH15" s="59">
        <f t="shared" si="24"/>
        <v>1282</v>
      </c>
      <c r="EI15" s="156">
        <f t="shared" ref="EI15" si="294">EH15/EH$19*100</f>
        <v>27.253401360544217</v>
      </c>
      <c r="EJ15" s="62">
        <v>887</v>
      </c>
      <c r="EK15" s="154">
        <f t="shared" ref="EK15" si="295">EJ15/EJ$19*100</f>
        <v>30.873651235642185</v>
      </c>
      <c r="EL15" s="57">
        <v>333</v>
      </c>
      <c r="EM15" s="154">
        <f t="shared" ref="EM15" si="296">EL15/EL$19*100</f>
        <v>20.194057004244996</v>
      </c>
      <c r="EN15" s="59">
        <v>1176</v>
      </c>
      <c r="EO15" s="156">
        <f t="shared" ref="EO15" si="297">EN15/EN$19*100</f>
        <v>26.966292134831459</v>
      </c>
      <c r="EP15" s="62">
        <v>664</v>
      </c>
      <c r="EQ15" s="154">
        <f t="shared" ref="EQ15" si="298">EP15/EP$19*100</f>
        <v>31.100702576112411</v>
      </c>
      <c r="ER15" s="57">
        <v>265</v>
      </c>
      <c r="ES15" s="154">
        <f t="shared" ref="ES15" si="299">ER15/ER$19*100</f>
        <v>21.015067406819984</v>
      </c>
      <c r="ET15" s="59">
        <f t="shared" si="26"/>
        <v>929</v>
      </c>
      <c r="EU15" s="156">
        <f t="shared" ref="EU15" si="300">ET15/ET$19*100</f>
        <v>27.355712603062425</v>
      </c>
      <c r="EV15" s="57">
        <v>653</v>
      </c>
      <c r="EW15" s="154">
        <f t="shared" ref="EW15" si="301">EV15/EV$19*100</f>
        <v>31.050879695672851</v>
      </c>
      <c r="EX15" s="57">
        <v>261</v>
      </c>
      <c r="EY15" s="154">
        <f t="shared" ref="EY15" si="302">EX15/EX$19*100</f>
        <v>21.099434114793855</v>
      </c>
      <c r="EZ15" s="59">
        <f>EV15+EX15</f>
        <v>914</v>
      </c>
      <c r="FA15" s="154">
        <f t="shared" ref="FA15" si="303">EZ15/EZ$19*100</f>
        <v>27.389871141744081</v>
      </c>
      <c r="FB15" s="62">
        <v>550</v>
      </c>
      <c r="FC15" s="154">
        <f t="shared" ref="FC15" si="304">FB15/FB$19*100</f>
        <v>31.267765776009099</v>
      </c>
      <c r="FD15" s="57">
        <v>209</v>
      </c>
      <c r="FE15" s="154">
        <f t="shared" ref="FE15" si="305">FD15/FD$19*100</f>
        <v>20.41015625</v>
      </c>
      <c r="FF15" s="59">
        <f t="shared" si="1"/>
        <v>759</v>
      </c>
      <c r="FG15" s="156">
        <f t="shared" ref="FG15" si="306">FF15/FF$19*100</f>
        <v>27.262931034482758</v>
      </c>
      <c r="FH15" s="62">
        <v>541</v>
      </c>
      <c r="FI15" s="154">
        <f t="shared" ref="FI15" si="307">FH15/FH$19*100</f>
        <v>31.563593932322053</v>
      </c>
      <c r="FJ15" s="57">
        <v>213</v>
      </c>
      <c r="FK15" s="154">
        <f t="shared" ref="FK15" si="308">FJ15/FJ$19*100</f>
        <v>21.089108910891088</v>
      </c>
      <c r="FL15" s="59">
        <v>749</v>
      </c>
      <c r="FM15" s="156">
        <f t="shared" ref="FM15" si="309">FL15/FL$19*100</f>
        <v>27.405781192828393</v>
      </c>
      <c r="FN15" s="62">
        <v>248</v>
      </c>
      <c r="FO15" s="154">
        <f t="shared" ref="FO15" si="310">FN15/FN$19*100</f>
        <v>27.802690582959645</v>
      </c>
      <c r="FP15" s="57">
        <v>95</v>
      </c>
      <c r="FQ15" s="154">
        <f t="shared" ref="FQ15" si="311">FP15/FP$19*100</f>
        <v>17.272727272727273</v>
      </c>
      <c r="FR15" s="59">
        <f t="shared" si="25"/>
        <v>343</v>
      </c>
      <c r="FS15" s="156">
        <f t="shared" ref="FS15" si="312">FR15/FR$19*100</f>
        <v>23.78640776699029</v>
      </c>
      <c r="FT15" s="57">
        <v>369</v>
      </c>
      <c r="FU15" s="154">
        <f t="shared" ref="FU15" si="313">FT15/FT$19*100</f>
        <v>43.411764705882355</v>
      </c>
      <c r="FV15" s="57">
        <v>239</v>
      </c>
      <c r="FW15" s="154">
        <f t="shared" ref="FW15" si="314">FV15/FV$19*100</f>
        <v>46.228239845261122</v>
      </c>
      <c r="FX15" s="59">
        <v>608</v>
      </c>
      <c r="FY15" s="156">
        <f t="shared" ref="FY15" si="315">FX15/FX$19*100</f>
        <v>44.476956839795172</v>
      </c>
      <c r="FZ15" s="62">
        <v>364</v>
      </c>
      <c r="GA15" s="154">
        <f t="shared" ref="GA15" si="316">FZ15/FZ$19*100</f>
        <v>43.961352657004831</v>
      </c>
      <c r="GB15" s="57">
        <v>230</v>
      </c>
      <c r="GC15" s="154">
        <f t="shared" ref="GC15" si="317">GB15/GB$19*100</f>
        <v>46.184738955823299</v>
      </c>
      <c r="GD15" s="59">
        <v>594</v>
      </c>
      <c r="GE15" s="156">
        <f t="shared" ref="GE15" si="318">GD15/GD$19*100</f>
        <v>44.796380090497742</v>
      </c>
      <c r="GF15" s="62">
        <v>269</v>
      </c>
      <c r="GG15" s="154">
        <f t="shared" ref="GG15" si="319">GF15/GF$19*100</f>
        <v>45.826235093696766</v>
      </c>
      <c r="GH15" s="57">
        <v>159</v>
      </c>
      <c r="GI15" s="154">
        <f t="shared" ref="GI15" si="320">GH15/GH$19*100</f>
        <v>48.036253776435046</v>
      </c>
      <c r="GJ15" s="59">
        <v>428</v>
      </c>
      <c r="GK15" s="156">
        <f t="shared" ref="GK15" si="321">GJ15/GJ$19*100</f>
        <v>46.623093681917211</v>
      </c>
      <c r="GL15" s="62">
        <v>253</v>
      </c>
      <c r="GM15" s="154">
        <f t="shared" ref="GM15" si="322">GL15/GL$19*100</f>
        <v>45.50359712230216</v>
      </c>
      <c r="GN15" s="57">
        <v>150</v>
      </c>
      <c r="GO15" s="154">
        <f t="shared" ref="GO15" si="323">GN15/GN$19*100</f>
        <v>47.619047619047613</v>
      </c>
      <c r="GP15" s="59">
        <v>403</v>
      </c>
      <c r="GQ15" s="156">
        <f t="shared" ref="GQ15" si="324">GP15/GP$19*100</f>
        <v>46.268656716417908</v>
      </c>
      <c r="GR15" s="57">
        <v>324</v>
      </c>
      <c r="GS15" s="154">
        <f t="shared" ref="GS15" si="325">GR15/GR$19*100</f>
        <v>62.548262548262542</v>
      </c>
      <c r="GT15" s="57">
        <v>217</v>
      </c>
      <c r="GU15" s="154">
        <f t="shared" si="176"/>
        <v>75.609756097560975</v>
      </c>
      <c r="GV15" s="59">
        <v>541</v>
      </c>
      <c r="GW15" s="156">
        <f t="shared" ref="GW15" si="326">GV15/GV$19*100</f>
        <v>67.204968944099377</v>
      </c>
    </row>
    <row r="16" spans="1:205" x14ac:dyDescent="0.25">
      <c r="A16" s="21" t="s">
        <v>13</v>
      </c>
      <c r="B16" s="65">
        <v>897106</v>
      </c>
      <c r="C16" s="154">
        <f t="shared" si="27"/>
        <v>3.8853605004445986</v>
      </c>
      <c r="D16" s="23">
        <v>1412401</v>
      </c>
      <c r="E16" s="154">
        <f t="shared" si="27"/>
        <v>5.8823066388805207</v>
      </c>
      <c r="F16" s="23">
        <f t="shared" si="2"/>
        <v>2309507</v>
      </c>
      <c r="G16" s="154">
        <f t="shared" ref="G16" si="327">F16/F$19*100</f>
        <v>4.9033707679096965</v>
      </c>
      <c r="H16" s="62">
        <v>3912</v>
      </c>
      <c r="I16" s="154">
        <f t="shared" si="179"/>
        <v>40.471756672873994</v>
      </c>
      <c r="J16" s="57">
        <v>3015</v>
      </c>
      <c r="K16" s="154">
        <f t="shared" si="180"/>
        <v>42.985457656116338</v>
      </c>
      <c r="L16" s="59">
        <f>H16+J16</f>
        <v>6927</v>
      </c>
      <c r="M16" s="156">
        <f t="shared" si="181"/>
        <v>41.528776978417262</v>
      </c>
      <c r="N16" s="62">
        <v>3885</v>
      </c>
      <c r="O16" s="154">
        <f t="shared" si="182"/>
        <v>40.51939924906133</v>
      </c>
      <c r="P16" s="57">
        <v>2991</v>
      </c>
      <c r="Q16" s="154">
        <f t="shared" si="183"/>
        <v>43.166402078221964</v>
      </c>
      <c r="R16" s="59">
        <f>N16+P16</f>
        <v>6876</v>
      </c>
      <c r="S16" s="156">
        <f t="shared" si="184"/>
        <v>41.629835926621055</v>
      </c>
      <c r="T16" s="62">
        <v>3783</v>
      </c>
      <c r="U16" s="154">
        <f t="shared" si="185"/>
        <v>40.677419354838712</v>
      </c>
      <c r="V16" s="57">
        <v>2878</v>
      </c>
      <c r="W16" s="154">
        <f t="shared" si="186"/>
        <v>43.239182692307693</v>
      </c>
      <c r="X16" s="59">
        <f>T16+V16</f>
        <v>6661</v>
      </c>
      <c r="Y16" s="156">
        <f t="shared" si="187"/>
        <v>41.746051642015544</v>
      </c>
      <c r="Z16" s="62">
        <v>3769</v>
      </c>
      <c r="AA16" s="154">
        <f t="shared" si="188"/>
        <v>40.697548860814166</v>
      </c>
      <c r="AB16" s="57">
        <v>2852</v>
      </c>
      <c r="AC16" s="154">
        <f t="shared" si="189"/>
        <v>43.264563106796118</v>
      </c>
      <c r="AD16" s="59">
        <f>Z16+AB16</f>
        <v>6621</v>
      </c>
      <c r="AE16" s="156">
        <f t="shared" si="190"/>
        <v>41.764965621648898</v>
      </c>
      <c r="AF16" s="62">
        <v>3752</v>
      </c>
      <c r="AG16" s="154">
        <f t="shared" si="191"/>
        <v>40.689729964212127</v>
      </c>
      <c r="AH16" s="57">
        <v>2832</v>
      </c>
      <c r="AI16" s="154">
        <f t="shared" si="192"/>
        <v>43.282897753324164</v>
      </c>
      <c r="AJ16" s="59">
        <f>AF16+AH16</f>
        <v>6584</v>
      </c>
      <c r="AK16" s="156">
        <f t="shared" si="193"/>
        <v>41.766049226084753</v>
      </c>
      <c r="AL16" s="62">
        <v>3510</v>
      </c>
      <c r="AM16" s="154">
        <f t="shared" si="194"/>
        <v>40.856710510999882</v>
      </c>
      <c r="AN16" s="57">
        <v>2641</v>
      </c>
      <c r="AO16" s="154">
        <f t="shared" si="195"/>
        <v>43.466096115865696</v>
      </c>
      <c r="AP16" s="59">
        <f>AL16+AN16</f>
        <v>6151</v>
      </c>
      <c r="AQ16" s="156">
        <f t="shared" si="196"/>
        <v>41.937683234471947</v>
      </c>
      <c r="AR16" s="62">
        <v>3504</v>
      </c>
      <c r="AS16" s="154">
        <f t="shared" si="197"/>
        <v>40.896358543417364</v>
      </c>
      <c r="AT16" s="57">
        <v>2640</v>
      </c>
      <c r="AU16" s="154">
        <f t="shared" si="198"/>
        <v>43.557168784029038</v>
      </c>
      <c r="AV16" s="59">
        <f>AR16+AT16</f>
        <v>6144</v>
      </c>
      <c r="AW16" s="156">
        <f t="shared" si="199"/>
        <v>41.998769567297835</v>
      </c>
      <c r="AX16" s="62">
        <v>3151</v>
      </c>
      <c r="AY16" s="154">
        <f t="shared" si="200"/>
        <v>40.757987323761483</v>
      </c>
      <c r="AZ16" s="57">
        <v>2351</v>
      </c>
      <c r="BA16" s="154">
        <f t="shared" si="201"/>
        <v>43.74767398585783</v>
      </c>
      <c r="BB16" s="59">
        <f>AX16+AZ16</f>
        <v>5502</v>
      </c>
      <c r="BC16" s="156">
        <f t="shared" si="202"/>
        <v>41.983975581838997</v>
      </c>
      <c r="BD16" s="62">
        <v>3148</v>
      </c>
      <c r="BE16" s="154">
        <f t="shared" si="203"/>
        <v>40.777202072538863</v>
      </c>
      <c r="BF16" s="57">
        <v>2343</v>
      </c>
      <c r="BG16" s="154">
        <f t="shared" si="204"/>
        <v>43.729003359462489</v>
      </c>
      <c r="BH16" s="59">
        <f>BD16+BF16</f>
        <v>5491</v>
      </c>
      <c r="BI16" s="156">
        <f t="shared" si="205"/>
        <v>41.986542284753021</v>
      </c>
      <c r="BJ16" s="62">
        <v>3057</v>
      </c>
      <c r="BK16" s="154">
        <f t="shared" si="206"/>
        <v>40.721992806713736</v>
      </c>
      <c r="BL16" s="57">
        <v>2249</v>
      </c>
      <c r="BM16" s="154">
        <f t="shared" si="207"/>
        <v>43.865808464989271</v>
      </c>
      <c r="BN16" s="59">
        <f>BJ16+BL16</f>
        <v>5306</v>
      </c>
      <c r="BO16" s="156">
        <f t="shared" si="208"/>
        <v>41.99778375811303</v>
      </c>
      <c r="BP16" s="62">
        <v>2985</v>
      </c>
      <c r="BQ16" s="154">
        <f t="shared" si="209"/>
        <v>40.656496867338596</v>
      </c>
      <c r="BR16" s="57">
        <v>2171</v>
      </c>
      <c r="BS16" s="154">
        <f t="shared" si="210"/>
        <v>43.849727327812566</v>
      </c>
      <c r="BT16" s="59">
        <f t="shared" si="13"/>
        <v>5156</v>
      </c>
      <c r="BU16" s="156">
        <f t="shared" si="211"/>
        <v>41.942568941674125</v>
      </c>
      <c r="BV16" s="62">
        <v>2838</v>
      </c>
      <c r="BW16" s="154">
        <f t="shared" si="212"/>
        <v>40.341151385927503</v>
      </c>
      <c r="BX16" s="57">
        <v>2045</v>
      </c>
      <c r="BY16" s="154">
        <f t="shared" si="213"/>
        <v>43.790149892933613</v>
      </c>
      <c r="BZ16" s="59">
        <f t="shared" si="14"/>
        <v>4883</v>
      </c>
      <c r="CA16" s="156">
        <f t="shared" si="214"/>
        <v>41.717214865442124</v>
      </c>
      <c r="CB16" s="62">
        <v>2742</v>
      </c>
      <c r="CC16" s="154">
        <f t="shared" si="215"/>
        <v>40.700608579486421</v>
      </c>
      <c r="CD16" s="57">
        <v>1984</v>
      </c>
      <c r="CE16" s="154">
        <f t="shared" si="216"/>
        <v>44.265952699687638</v>
      </c>
      <c r="CF16" s="59">
        <f t="shared" si="15"/>
        <v>4726</v>
      </c>
      <c r="CG16" s="156">
        <f t="shared" si="217"/>
        <v>42.124966574561014</v>
      </c>
      <c r="CH16" s="62">
        <v>2698</v>
      </c>
      <c r="CI16" s="154">
        <f t="shared" si="218"/>
        <v>40.638650399156504</v>
      </c>
      <c r="CJ16" s="57">
        <v>1961</v>
      </c>
      <c r="CK16" s="154">
        <f t="shared" si="219"/>
        <v>44.306371441482149</v>
      </c>
      <c r="CL16" s="59">
        <f t="shared" si="16"/>
        <v>4659</v>
      </c>
      <c r="CM16" s="156">
        <f t="shared" si="220"/>
        <v>42.105738816086756</v>
      </c>
      <c r="CN16" s="62">
        <v>2356</v>
      </c>
      <c r="CO16" s="154">
        <f t="shared" si="221"/>
        <v>40.363200274113417</v>
      </c>
      <c r="CP16" s="57">
        <v>1643</v>
      </c>
      <c r="CQ16" s="154">
        <f t="shared" si="222"/>
        <v>44.083713442447007</v>
      </c>
      <c r="CR16" s="59">
        <f t="shared" si="17"/>
        <v>3999</v>
      </c>
      <c r="CS16" s="156">
        <f t="shared" si="223"/>
        <v>41.813048933500632</v>
      </c>
      <c r="CT16" s="62">
        <v>1808</v>
      </c>
      <c r="CU16" s="154">
        <f t="shared" si="224"/>
        <v>40.988437995919291</v>
      </c>
      <c r="CV16" s="57">
        <v>1278</v>
      </c>
      <c r="CW16" s="154">
        <f t="shared" si="225"/>
        <v>44.85784485784486</v>
      </c>
      <c r="CX16" s="59">
        <f t="shared" si="18"/>
        <v>3086</v>
      </c>
      <c r="CY16" s="156">
        <f t="shared" si="226"/>
        <v>42.506887052341597</v>
      </c>
      <c r="CZ16" s="62">
        <v>1778</v>
      </c>
      <c r="DA16" s="154">
        <f t="shared" ref="DA16" si="328">CZ16/CZ$19*100</f>
        <v>41.109826589595379</v>
      </c>
      <c r="DB16" s="57">
        <v>1257</v>
      </c>
      <c r="DC16" s="154">
        <f t="shared" ref="DC16:DE16" si="329">DB16/DB$19*100</f>
        <v>45.199568500539371</v>
      </c>
      <c r="DD16" s="59">
        <f t="shared" si="19"/>
        <v>3035</v>
      </c>
      <c r="DE16" s="156">
        <f t="shared" si="329"/>
        <v>42.710385589642556</v>
      </c>
      <c r="DF16" s="62">
        <v>1684</v>
      </c>
      <c r="DG16" s="154">
        <f t="shared" ref="DG16" si="330">DF16/DF$19*100</f>
        <v>41.033138401559455</v>
      </c>
      <c r="DH16" s="57">
        <v>1193</v>
      </c>
      <c r="DI16" s="154">
        <f t="shared" ref="DI16" si="331">DH16/DH$19*100</f>
        <v>44.984917043740573</v>
      </c>
      <c r="DJ16" s="59">
        <f t="shared" si="20"/>
        <v>2877</v>
      </c>
      <c r="DK16" s="156">
        <f t="shared" ref="DK16" si="332">DJ16/DJ$19*100</f>
        <v>42.584369449378329</v>
      </c>
      <c r="DL16" s="62">
        <v>1508</v>
      </c>
      <c r="DM16" s="154">
        <f t="shared" ref="DM16" si="333">DL16/DL$19*100</f>
        <v>41.034013605442176</v>
      </c>
      <c r="DN16" s="57">
        <v>1007</v>
      </c>
      <c r="DO16" s="154">
        <f t="shared" ref="DO16" si="334">DN16/DN$19*100</f>
        <v>45.177209510991482</v>
      </c>
      <c r="DP16" s="59">
        <f t="shared" si="21"/>
        <v>2515</v>
      </c>
      <c r="DQ16" s="154">
        <f t="shared" ref="DQ16" si="335">DP16/DP$19*100</f>
        <v>42.598238482384829</v>
      </c>
      <c r="DR16" s="62">
        <v>1308</v>
      </c>
      <c r="DS16" s="154">
        <f t="shared" ref="DS16" si="336">DR16/DR$19*100</f>
        <v>41.510631545541102</v>
      </c>
      <c r="DT16" s="57">
        <v>827</v>
      </c>
      <c r="DU16" s="154">
        <f t="shared" ref="DU16" si="337">DT16/DT$19*100</f>
        <v>45.265462506841821</v>
      </c>
      <c r="DV16" s="59">
        <f t="shared" si="22"/>
        <v>2135</v>
      </c>
      <c r="DW16" s="156">
        <f t="shared" ref="DW16" si="338">DV16/DV$19*100</f>
        <v>42.888710325431902</v>
      </c>
      <c r="DX16" s="62">
        <v>1300</v>
      </c>
      <c r="DY16" s="154">
        <f t="shared" ref="DY16" si="339">DX16/DX$19*100</f>
        <v>41.533546325878596</v>
      </c>
      <c r="DZ16" s="57">
        <v>821</v>
      </c>
      <c r="EA16" s="154">
        <f t="shared" ref="EA16" si="340">DZ16/DZ$19*100</f>
        <v>45.384190160309565</v>
      </c>
      <c r="EB16" s="59">
        <f t="shared" si="23"/>
        <v>2121</v>
      </c>
      <c r="EC16" s="156">
        <f t="shared" ref="EC16" si="341">EB16/EB$19*100</f>
        <v>42.943915772423566</v>
      </c>
      <c r="ED16" s="62">
        <v>1237</v>
      </c>
      <c r="EE16" s="154">
        <f t="shared" ref="EE16" si="342">ED16/ED$19*100</f>
        <v>41.482226693494297</v>
      </c>
      <c r="EF16" s="57">
        <v>777</v>
      </c>
      <c r="EG16" s="154">
        <f t="shared" ref="EG16" si="343">EF16/EF$19*100</f>
        <v>45.121951219512198</v>
      </c>
      <c r="EH16" s="59">
        <f t="shared" si="24"/>
        <v>2014</v>
      </c>
      <c r="EI16" s="156">
        <f t="shared" ref="EI16" si="344">EH16/EH$19*100</f>
        <v>42.814625850340136</v>
      </c>
      <c r="EJ16" s="62">
        <v>1205</v>
      </c>
      <c r="EK16" s="154">
        <f t="shared" ref="EK16" si="345">EJ16/EJ$19*100</f>
        <v>41.942220675252351</v>
      </c>
      <c r="EL16" s="57">
        <v>743</v>
      </c>
      <c r="EM16" s="154">
        <f t="shared" ref="EM16" si="346">EL16/EL$19*100</f>
        <v>45.057610673135237</v>
      </c>
      <c r="EN16" s="59">
        <v>1879</v>
      </c>
      <c r="EO16" s="156">
        <f t="shared" ref="EO16" si="347">EN16/EN$19*100</f>
        <v>43.086448062371012</v>
      </c>
      <c r="EP16" s="62">
        <v>882</v>
      </c>
      <c r="EQ16" s="154">
        <f t="shared" ref="EQ16" si="348">EP16/EP$19*100</f>
        <v>41.311475409836071</v>
      </c>
      <c r="ER16" s="57">
        <v>579</v>
      </c>
      <c r="ES16" s="154">
        <f t="shared" ref="ES16" si="349">ER16/ER$19*100</f>
        <v>45.91593973037272</v>
      </c>
      <c r="ET16" s="59">
        <f t="shared" si="26"/>
        <v>1461</v>
      </c>
      <c r="EU16" s="156">
        <f t="shared" ref="EU16" si="350">ET16/ET$19*100</f>
        <v>43.021201413427562</v>
      </c>
      <c r="EV16" s="57">
        <v>874</v>
      </c>
      <c r="EW16" s="154">
        <f t="shared" ref="EW16" si="351">EV16/EV$19*100</f>
        <v>41.559676652401336</v>
      </c>
      <c r="EX16" s="57">
        <v>568</v>
      </c>
      <c r="EY16" s="154">
        <f t="shared" ref="EY16" si="352">EX16/EX$19*100</f>
        <v>45.917542441390466</v>
      </c>
      <c r="EZ16" s="59">
        <f>EV16+EX16</f>
        <v>1442</v>
      </c>
      <c r="FA16" s="154">
        <f t="shared" ref="FA16" si="353">EZ16/EZ$19*100</f>
        <v>43.212466287084204</v>
      </c>
      <c r="FB16" s="62">
        <v>740</v>
      </c>
      <c r="FC16" s="154">
        <f t="shared" ref="FC16" si="354">FB16/FB$19*100</f>
        <v>42.069357589539514</v>
      </c>
      <c r="FD16" s="57">
        <v>475</v>
      </c>
      <c r="FE16" s="154">
        <f t="shared" ref="FE16" si="355">FD16/FD$19*100</f>
        <v>46.38671875</v>
      </c>
      <c r="FF16" s="59">
        <v>1216</v>
      </c>
      <c r="FG16" s="156">
        <f t="shared" ref="FG16" si="356">FF16/FF$19*100</f>
        <v>43.678160919540232</v>
      </c>
      <c r="FH16" s="62">
        <v>720</v>
      </c>
      <c r="FI16" s="154">
        <f t="shared" ref="FI16" si="357">FH16/FH$19*100</f>
        <v>42.007001166861144</v>
      </c>
      <c r="FJ16" s="57">
        <v>467</v>
      </c>
      <c r="FK16" s="154">
        <f t="shared" ref="FK16" si="358">FJ16/FJ$19*100</f>
        <v>46.237623762376238</v>
      </c>
      <c r="FL16" s="59">
        <v>1195</v>
      </c>
      <c r="FM16" s="156">
        <f t="shared" ref="FM16" si="359">FL16/FL$19*100</f>
        <v>43.724844493230883</v>
      </c>
      <c r="FN16" s="62">
        <v>384</v>
      </c>
      <c r="FO16" s="154">
        <f t="shared" ref="FO16" si="360">FN16/FN$19*100</f>
        <v>43.049327354260093</v>
      </c>
      <c r="FP16" s="57">
        <v>258</v>
      </c>
      <c r="FQ16" s="154">
        <f t="shared" ref="FQ16" si="361">FP16/FP$19*100</f>
        <v>46.909090909090914</v>
      </c>
      <c r="FR16" s="59">
        <f t="shared" si="25"/>
        <v>642</v>
      </c>
      <c r="FS16" s="156">
        <f t="shared" ref="FS16" si="362">FR16/FR$19*100</f>
        <v>44.521497919556175</v>
      </c>
      <c r="FT16" s="57">
        <v>132</v>
      </c>
      <c r="FU16" s="154">
        <f t="shared" ref="FU16" si="363">FT16/FT$19*100</f>
        <v>15.529411764705884</v>
      </c>
      <c r="FV16" s="57">
        <v>123</v>
      </c>
      <c r="FW16" s="154">
        <f t="shared" ref="FW16" si="364">FV16/FV$19*100</f>
        <v>23.791102514506772</v>
      </c>
      <c r="FX16" s="59">
        <v>255</v>
      </c>
      <c r="FY16" s="156">
        <f t="shared" ref="FY16" si="365">FX16/FX$19*100</f>
        <v>18.653986832479884</v>
      </c>
      <c r="FZ16" s="62">
        <v>128</v>
      </c>
      <c r="GA16" s="154">
        <f t="shared" ref="GA16" si="366">FZ16/FZ$19*100</f>
        <v>15.458937198067632</v>
      </c>
      <c r="GB16" s="57">
        <v>121</v>
      </c>
      <c r="GC16" s="154">
        <f t="shared" ref="GC16" si="367">GB16/GB$19*100</f>
        <v>24.29718875502008</v>
      </c>
      <c r="GD16" s="59">
        <v>249</v>
      </c>
      <c r="GE16" s="156">
        <f t="shared" ref="GE16" si="368">GD16/GD$19*100</f>
        <v>18.778280542986426</v>
      </c>
      <c r="GF16" s="62">
        <v>89</v>
      </c>
      <c r="GG16" s="154">
        <f t="shared" ref="GG16" si="369">GF16/GF$19*100</f>
        <v>15.1618398637138</v>
      </c>
      <c r="GH16" s="57">
        <v>89</v>
      </c>
      <c r="GI16" s="154">
        <f t="shared" ref="GI16" si="370">GH16/GH$19*100</f>
        <v>26.888217522658607</v>
      </c>
      <c r="GJ16" s="59">
        <v>178</v>
      </c>
      <c r="GK16" s="156">
        <f t="shared" ref="GK16" si="371">GJ16/GJ$19*100</f>
        <v>19.389978213507625</v>
      </c>
      <c r="GL16" s="62">
        <v>85</v>
      </c>
      <c r="GM16" s="154">
        <f t="shared" ref="GM16" si="372">GL16/GL$19*100</f>
        <v>15.287769784172662</v>
      </c>
      <c r="GN16" s="57">
        <v>84</v>
      </c>
      <c r="GO16" s="154">
        <f t="shared" ref="GO16" si="373">GN16/GN$19*100</f>
        <v>26.666666666666668</v>
      </c>
      <c r="GP16" s="59">
        <v>169</v>
      </c>
      <c r="GQ16" s="156">
        <f t="shared" ref="GQ16" si="374">GP16/GP$19*100</f>
        <v>19.402985074626866</v>
      </c>
      <c r="GR16" s="57">
        <v>0</v>
      </c>
      <c r="GS16" s="154">
        <f t="shared" ref="GS16" si="375">GR16/GR$19*100</f>
        <v>0</v>
      </c>
      <c r="GT16" s="57">
        <v>0</v>
      </c>
      <c r="GU16" s="154">
        <f t="shared" si="176"/>
        <v>0</v>
      </c>
      <c r="GV16" s="59">
        <v>0</v>
      </c>
      <c r="GW16" s="156">
        <f t="shared" ref="GW16" si="376">GV16/GV$19*100</f>
        <v>0</v>
      </c>
    </row>
    <row r="17" spans="1:205" x14ac:dyDescent="0.25">
      <c r="A17" s="21" t="s">
        <v>4</v>
      </c>
      <c r="B17" s="99">
        <v>163279</v>
      </c>
      <c r="C17" s="154">
        <f t="shared" si="27"/>
        <v>0.70716033239337772</v>
      </c>
      <c r="D17" s="24">
        <v>388166</v>
      </c>
      <c r="E17" s="154">
        <f t="shared" si="27"/>
        <v>1.6166169797300456</v>
      </c>
      <c r="F17" s="23">
        <f t="shared" si="2"/>
        <v>551445</v>
      </c>
      <c r="G17" s="154">
        <f t="shared" ref="G17" si="377">F17/F$19*100</f>
        <v>1.1707863596473023</v>
      </c>
      <c r="H17" s="62">
        <v>1341</v>
      </c>
      <c r="I17" s="154">
        <f t="shared" si="179"/>
        <v>13.873370577281191</v>
      </c>
      <c r="J17" s="57">
        <v>2018</v>
      </c>
      <c r="K17" s="154">
        <f t="shared" si="180"/>
        <v>28.771029369831762</v>
      </c>
      <c r="L17" s="59">
        <f t="shared" ref="L17" si="378">H17+J17</f>
        <v>3359</v>
      </c>
      <c r="M17" s="156">
        <f t="shared" si="181"/>
        <v>20.137889688249398</v>
      </c>
      <c r="N17" s="62">
        <v>1325</v>
      </c>
      <c r="O17" s="154">
        <f t="shared" si="182"/>
        <v>13.81935753024614</v>
      </c>
      <c r="P17" s="57">
        <v>1971</v>
      </c>
      <c r="Q17" s="154">
        <f t="shared" si="183"/>
        <v>28.445663154856398</v>
      </c>
      <c r="R17" s="59">
        <f t="shared" ref="R17" si="379">N17+P17</f>
        <v>3296</v>
      </c>
      <c r="S17" s="156">
        <f t="shared" si="184"/>
        <v>19.955197675122601</v>
      </c>
      <c r="T17" s="62">
        <v>1263</v>
      </c>
      <c r="U17" s="154">
        <f t="shared" si="185"/>
        <v>13.580645161290322</v>
      </c>
      <c r="V17" s="57">
        <v>1861</v>
      </c>
      <c r="W17" s="154">
        <f t="shared" si="186"/>
        <v>27.959735576923077</v>
      </c>
      <c r="X17" s="59">
        <f t="shared" ref="X17" si="380">T17+V17</f>
        <v>3124</v>
      </c>
      <c r="Y17" s="156">
        <f t="shared" si="187"/>
        <v>19.578841814991225</v>
      </c>
      <c r="Z17" s="62">
        <v>1251</v>
      </c>
      <c r="AA17" s="154">
        <f t="shared" si="188"/>
        <v>13.508260447035958</v>
      </c>
      <c r="AB17" s="57">
        <v>1830</v>
      </c>
      <c r="AC17" s="154">
        <f t="shared" si="189"/>
        <v>27.760922330097088</v>
      </c>
      <c r="AD17" s="59">
        <f t="shared" ref="AD17" si="381">Z17+AB17</f>
        <v>3081</v>
      </c>
      <c r="AE17" s="156">
        <f t="shared" si="190"/>
        <v>19.434807291995206</v>
      </c>
      <c r="AF17" s="62">
        <v>1242</v>
      </c>
      <c r="AG17" s="154">
        <f t="shared" si="191"/>
        <v>13.469254961500921</v>
      </c>
      <c r="AH17" s="57">
        <v>1808</v>
      </c>
      <c r="AI17" s="154">
        <f t="shared" si="192"/>
        <v>27.632584441387742</v>
      </c>
      <c r="AJ17" s="59">
        <f t="shared" ref="AJ17" si="382">AF17+AH17</f>
        <v>3050</v>
      </c>
      <c r="AK17" s="156">
        <f t="shared" si="193"/>
        <v>19.347881248414108</v>
      </c>
      <c r="AL17" s="62">
        <v>1117</v>
      </c>
      <c r="AM17" s="154">
        <f t="shared" si="194"/>
        <v>13.001978815038996</v>
      </c>
      <c r="AN17" s="57">
        <v>1650</v>
      </c>
      <c r="AO17" s="154">
        <f t="shared" si="195"/>
        <v>27.1560236998025</v>
      </c>
      <c r="AP17" s="59">
        <f t="shared" si="8"/>
        <v>2767</v>
      </c>
      <c r="AQ17" s="156">
        <f t="shared" si="196"/>
        <v>18.865480329992501</v>
      </c>
      <c r="AR17" s="62">
        <v>1113</v>
      </c>
      <c r="AS17" s="154">
        <f t="shared" si="197"/>
        <v>12.990196078431374</v>
      </c>
      <c r="AT17" s="57">
        <v>1638</v>
      </c>
      <c r="AU17" s="154">
        <f t="shared" si="198"/>
        <v>27.025243359181655</v>
      </c>
      <c r="AV17" s="59">
        <f t="shared" ref="AV17" si="383">AR17+AT17</f>
        <v>2751</v>
      </c>
      <c r="AW17" s="156">
        <f t="shared" si="199"/>
        <v>18.805113131451225</v>
      </c>
      <c r="AX17" s="62">
        <v>1009</v>
      </c>
      <c r="AY17" s="154">
        <f t="shared" si="200"/>
        <v>13.051351700944251</v>
      </c>
      <c r="AZ17" s="57">
        <v>1448</v>
      </c>
      <c r="BA17" s="154">
        <f t="shared" si="201"/>
        <v>26.944547822850762</v>
      </c>
      <c r="BB17" s="59">
        <f t="shared" ref="BB17" si="384">AX17+AZ17</f>
        <v>2457</v>
      </c>
      <c r="BC17" s="156">
        <f t="shared" si="202"/>
        <v>18.748569248378484</v>
      </c>
      <c r="BD17" s="62">
        <v>1004</v>
      </c>
      <c r="BE17" s="154">
        <f t="shared" si="203"/>
        <v>13.005181347150261</v>
      </c>
      <c r="BF17" s="57">
        <v>1442</v>
      </c>
      <c r="BG17" s="154">
        <f t="shared" si="204"/>
        <v>26.913027248973499</v>
      </c>
      <c r="BH17" s="59">
        <f t="shared" ref="BH17" si="385">BD17+BF17</f>
        <v>2446</v>
      </c>
      <c r="BI17" s="156">
        <f t="shared" si="205"/>
        <v>18.703165621654687</v>
      </c>
      <c r="BJ17" s="62">
        <v>972</v>
      </c>
      <c r="BK17" s="154">
        <f t="shared" si="206"/>
        <v>12.947915279072866</v>
      </c>
      <c r="BL17" s="57">
        <v>1356</v>
      </c>
      <c r="BM17" s="154">
        <f t="shared" si="207"/>
        <v>26.448215330602693</v>
      </c>
      <c r="BN17" s="59">
        <f t="shared" ref="BN17" si="386">BJ17+BL17</f>
        <v>2328</v>
      </c>
      <c r="BO17" s="156">
        <f t="shared" si="208"/>
        <v>18.426468260250122</v>
      </c>
      <c r="BP17" s="62">
        <v>944</v>
      </c>
      <c r="BQ17" s="154">
        <f t="shared" si="209"/>
        <v>12.85753200762735</v>
      </c>
      <c r="BR17" s="57">
        <v>1269</v>
      </c>
      <c r="BS17" s="154">
        <f t="shared" si="210"/>
        <v>25.631185619066855</v>
      </c>
      <c r="BT17" s="59">
        <f t="shared" si="13"/>
        <v>2213</v>
      </c>
      <c r="BU17" s="156">
        <f t="shared" si="211"/>
        <v>18.00211502481087</v>
      </c>
      <c r="BV17" s="62">
        <v>898</v>
      </c>
      <c r="BW17" s="154">
        <f t="shared" si="212"/>
        <v>12.764747690120826</v>
      </c>
      <c r="BX17" s="57">
        <v>1197</v>
      </c>
      <c r="BY17" s="154">
        <f t="shared" si="213"/>
        <v>25.631691648822269</v>
      </c>
      <c r="BZ17" s="59">
        <f t="shared" si="14"/>
        <v>2095</v>
      </c>
      <c r="CA17" s="156">
        <f t="shared" si="214"/>
        <v>17.898334045279796</v>
      </c>
      <c r="CB17" s="62">
        <v>876</v>
      </c>
      <c r="CC17" s="154">
        <f t="shared" si="215"/>
        <v>13.002820246400477</v>
      </c>
      <c r="CD17" s="57">
        <v>1172</v>
      </c>
      <c r="CE17" s="154">
        <f t="shared" si="216"/>
        <v>26.149040606871932</v>
      </c>
      <c r="CF17" s="59">
        <f t="shared" si="15"/>
        <v>2048</v>
      </c>
      <c r="CG17" s="156">
        <f t="shared" si="217"/>
        <v>18.254746412336214</v>
      </c>
      <c r="CH17" s="62">
        <v>862</v>
      </c>
      <c r="CI17" s="154">
        <f t="shared" si="218"/>
        <v>12.983883114926947</v>
      </c>
      <c r="CJ17" s="57">
        <v>1149</v>
      </c>
      <c r="CK17" s="154">
        <f t="shared" si="219"/>
        <v>25.960234975146861</v>
      </c>
      <c r="CL17" s="59">
        <f t="shared" si="16"/>
        <v>2011</v>
      </c>
      <c r="CM17" s="156">
        <f t="shared" si="220"/>
        <v>18.174423859014912</v>
      </c>
      <c r="CN17" s="62">
        <v>716</v>
      </c>
      <c r="CO17" s="154">
        <f t="shared" si="221"/>
        <v>12.266575295528524</v>
      </c>
      <c r="CP17" s="57">
        <v>897</v>
      </c>
      <c r="CQ17" s="154">
        <f t="shared" si="222"/>
        <v>24.067614703514892</v>
      </c>
      <c r="CR17" s="59">
        <f t="shared" si="17"/>
        <v>1613</v>
      </c>
      <c r="CS17" s="156">
        <f t="shared" si="223"/>
        <v>16.865328314512755</v>
      </c>
      <c r="CT17" s="62">
        <v>584</v>
      </c>
      <c r="CU17" s="154">
        <f t="shared" si="224"/>
        <v>13.239628202221718</v>
      </c>
      <c r="CV17" s="57">
        <v>734</v>
      </c>
      <c r="CW17" s="154">
        <f t="shared" si="225"/>
        <v>25.763425763425762</v>
      </c>
      <c r="CX17" s="59">
        <f t="shared" si="18"/>
        <v>1318</v>
      </c>
      <c r="CY17" s="156">
        <f t="shared" si="226"/>
        <v>18.154269972451793</v>
      </c>
      <c r="CZ17" s="62">
        <v>572</v>
      </c>
      <c r="DA17" s="154">
        <f t="shared" ref="DA17" si="387">CZ17/CZ$19*100</f>
        <v>13.22543352601156</v>
      </c>
      <c r="DB17" s="57">
        <v>718</v>
      </c>
      <c r="DC17" s="154">
        <f t="shared" ref="DC17:DE17" si="388">DB17/DB$19*100</f>
        <v>25.818051060769509</v>
      </c>
      <c r="DD17" s="59">
        <f t="shared" si="19"/>
        <v>1290</v>
      </c>
      <c r="DE17" s="156">
        <f t="shared" si="388"/>
        <v>18.153672952434562</v>
      </c>
      <c r="DF17" s="62">
        <v>534</v>
      </c>
      <c r="DG17" s="154">
        <f t="shared" ref="DG17" si="389">DF17/DF$19*100</f>
        <v>13.011695906432749</v>
      </c>
      <c r="DH17" s="57">
        <v>678</v>
      </c>
      <c r="DI17" s="154">
        <f t="shared" ref="DI17" si="390">DH17/DH$19*100</f>
        <v>25.565610859728505</v>
      </c>
      <c r="DJ17" s="59">
        <f t="shared" si="20"/>
        <v>1212</v>
      </c>
      <c r="DK17" s="156">
        <f t="shared" ref="DK17" si="391">DJ17/DJ$19*100</f>
        <v>17.939609236234457</v>
      </c>
      <c r="DL17" s="62">
        <v>460</v>
      </c>
      <c r="DM17" s="154">
        <f t="shared" ref="DM17" si="392">DL17/DL$19*100</f>
        <v>12.51700680272109</v>
      </c>
      <c r="DN17" s="57">
        <v>526</v>
      </c>
      <c r="DO17" s="154">
        <f t="shared" ref="DO17" si="393">DN17/DN$19*100</f>
        <v>23.598026020637057</v>
      </c>
      <c r="DP17" s="59">
        <f t="shared" si="21"/>
        <v>986</v>
      </c>
      <c r="DQ17" s="154">
        <f t="shared" ref="DQ17" si="394">DP17/DP$19*100</f>
        <v>16.700542005420054</v>
      </c>
      <c r="DR17" s="62">
        <v>408</v>
      </c>
      <c r="DS17" s="154">
        <f t="shared" ref="DS17" si="395">DR17/DR$19*100</f>
        <v>12.948270390352267</v>
      </c>
      <c r="DT17" s="57">
        <v>436</v>
      </c>
      <c r="DU17" s="154">
        <f t="shared" ref="DU17" si="396">DT17/DT$19*100</f>
        <v>23.864258347016968</v>
      </c>
      <c r="DV17" s="59">
        <f t="shared" si="22"/>
        <v>844</v>
      </c>
      <c r="DW17" s="156">
        <f t="shared" ref="DW17" si="397">DV17/DV$19*100</f>
        <v>16.954600241060668</v>
      </c>
      <c r="DX17" s="62">
        <v>403</v>
      </c>
      <c r="DY17" s="154">
        <f t="shared" ref="DY17" si="398">DX17/DX$19*100</f>
        <v>12.875399361022364</v>
      </c>
      <c r="DZ17" s="57">
        <v>430</v>
      </c>
      <c r="EA17" s="154">
        <f t="shared" ref="EA17" si="399">DZ17/DZ$19*100</f>
        <v>23.770038695411831</v>
      </c>
      <c r="EB17" s="59">
        <f t="shared" si="23"/>
        <v>833</v>
      </c>
      <c r="EC17" s="156">
        <f t="shared" ref="EC17" si="400">EB17/EB$19*100</f>
        <v>16.865762300060741</v>
      </c>
      <c r="ED17" s="62">
        <v>386</v>
      </c>
      <c r="EE17" s="154">
        <f t="shared" ref="EE17" si="401">ED17/ED$19*100</f>
        <v>12.944332662642521</v>
      </c>
      <c r="EF17" s="57">
        <v>405</v>
      </c>
      <c r="EG17" s="154">
        <f t="shared" ref="EG17" si="402">EF17/EF$19*100</f>
        <v>23.519163763066203</v>
      </c>
      <c r="EH17" s="59">
        <f t="shared" si="24"/>
        <v>791</v>
      </c>
      <c r="EI17" s="156">
        <f t="shared" ref="EI17" si="403">EH17/EH$19*100</f>
        <v>16.815476190476193</v>
      </c>
      <c r="EJ17" s="62">
        <v>364</v>
      </c>
      <c r="EK17" s="154">
        <f t="shared" ref="EK17" si="404">EJ17/EJ$19*100</f>
        <v>12.669683257918551</v>
      </c>
      <c r="EL17" s="57">
        <v>389</v>
      </c>
      <c r="EM17" s="154">
        <f t="shared" ref="EM17" si="405">EL17/EL$19*100</f>
        <v>23.590054578532442</v>
      </c>
      <c r="EN17" s="59">
        <v>728</v>
      </c>
      <c r="EO17" s="156">
        <f t="shared" ref="EO17" si="406">EN17/EN$19*100</f>
        <v>16.693418940609952</v>
      </c>
      <c r="EP17" s="62">
        <v>274</v>
      </c>
      <c r="EQ17" s="154">
        <f t="shared" ref="EQ17" si="407">EP17/EP$19*100</f>
        <v>12.833723653395785</v>
      </c>
      <c r="ER17" s="57">
        <v>264</v>
      </c>
      <c r="ES17" s="154">
        <f t="shared" ref="ES17" si="408">ER17/ER$19*100</f>
        <v>20.935765265662173</v>
      </c>
      <c r="ET17" s="59">
        <f t="shared" ref="ET17" si="409">EP17+ER17</f>
        <v>538</v>
      </c>
      <c r="EU17" s="156">
        <f t="shared" ref="EU17" si="410">ET17/ET$19*100</f>
        <v>15.842167255594816</v>
      </c>
      <c r="EV17" s="57">
        <v>264</v>
      </c>
      <c r="EW17" s="154">
        <f t="shared" ref="EW17" si="411">EV17/EV$19*100</f>
        <v>12.553495007132668</v>
      </c>
      <c r="EX17" s="57">
        <v>259</v>
      </c>
      <c r="EY17" s="154">
        <f t="shared" ref="EY17" si="412">EX17/EX$19*100</f>
        <v>20.937752627324173</v>
      </c>
      <c r="EZ17" s="59">
        <f>EV17+EX17</f>
        <v>523</v>
      </c>
      <c r="FA17" s="154">
        <f t="shared" ref="FA17" si="413">EZ17/EZ$19*100</f>
        <v>15.672759964039557</v>
      </c>
      <c r="FB17" s="62">
        <v>225</v>
      </c>
      <c r="FC17" s="154">
        <f t="shared" ref="FC17" si="414">FB17/FB$19*100</f>
        <v>12.791358726549177</v>
      </c>
      <c r="FD17" s="57">
        <v>221</v>
      </c>
      <c r="FE17" s="154">
        <f t="shared" ref="FE17" si="415">FD17/FD$19*100</f>
        <v>21.58203125</v>
      </c>
      <c r="FF17" s="59">
        <f>FB17+FD17</f>
        <v>446</v>
      </c>
      <c r="FG17" s="156">
        <f t="shared" ref="FG17" si="416">FF17/FF$19*100</f>
        <v>16.020114942528735</v>
      </c>
      <c r="FH17" s="62">
        <v>218</v>
      </c>
      <c r="FI17" s="154">
        <f t="shared" ref="FI17" si="417">FH17/FH$19*100</f>
        <v>12.718786464410737</v>
      </c>
      <c r="FJ17" s="57">
        <v>215</v>
      </c>
      <c r="FK17" s="154">
        <f t="shared" ref="FK17" si="418">FJ17/FJ$19*100</f>
        <v>21.287128712871286</v>
      </c>
      <c r="FL17" s="59">
        <v>438</v>
      </c>
      <c r="FM17" s="156">
        <f t="shared" ref="FM17" si="419">FL17/FL$19*100</f>
        <v>16.02634467618002</v>
      </c>
      <c r="FN17" s="62">
        <v>137</v>
      </c>
      <c r="FO17" s="154">
        <f t="shared" ref="FO17" si="420">FN17/FN$19*100</f>
        <v>15.358744394618833</v>
      </c>
      <c r="FP17" s="57">
        <v>129</v>
      </c>
      <c r="FQ17" s="154">
        <f t="shared" ref="FQ17" si="421">FP17/FP$19*100</f>
        <v>23.454545454545457</v>
      </c>
      <c r="FR17" s="59">
        <f t="shared" si="25"/>
        <v>266</v>
      </c>
      <c r="FS17" s="156">
        <f t="shared" ref="FS17" si="422">FR17/FR$19*100</f>
        <v>18.446601941747574</v>
      </c>
      <c r="FT17" s="57">
        <v>0</v>
      </c>
      <c r="FU17" s="154">
        <f t="shared" ref="FU17" si="423">FT17/FT$19*100</f>
        <v>0</v>
      </c>
      <c r="FV17" s="57">
        <v>0</v>
      </c>
      <c r="FW17" s="154">
        <f t="shared" ref="FW17" si="424">FV17/FV$19*100</f>
        <v>0</v>
      </c>
      <c r="FX17" s="59">
        <v>0</v>
      </c>
      <c r="FY17" s="156">
        <f t="shared" ref="FY17" si="425">FX17/FX$19*100</f>
        <v>0</v>
      </c>
      <c r="FZ17" s="62">
        <v>0</v>
      </c>
      <c r="GA17" s="154">
        <f t="shared" ref="GA17" si="426">FZ17/FZ$19*100</f>
        <v>0</v>
      </c>
      <c r="GB17" s="57">
        <v>0</v>
      </c>
      <c r="GC17" s="154">
        <f t="shared" ref="GC17" si="427">GB17/GB$19*100</f>
        <v>0</v>
      </c>
      <c r="GD17" s="63" t="s">
        <v>14</v>
      </c>
      <c r="GE17" s="156">
        <f t="shared" ref="GE17" si="428">GD17/GD$19*100</f>
        <v>0</v>
      </c>
      <c r="GF17" s="62">
        <v>0</v>
      </c>
      <c r="GG17" s="154">
        <f t="shared" ref="GG17" si="429">GF17/GF$19*100</f>
        <v>0</v>
      </c>
      <c r="GH17" s="57">
        <v>0</v>
      </c>
      <c r="GI17" s="154">
        <f t="shared" ref="GI17" si="430">GH17/GH$19*100</f>
        <v>0</v>
      </c>
      <c r="GJ17" s="63" t="s">
        <v>14</v>
      </c>
      <c r="GK17" s="156">
        <f t="shared" ref="GK17" si="431">GJ17/GJ$19*100</f>
        <v>0</v>
      </c>
      <c r="GL17" s="62">
        <v>0</v>
      </c>
      <c r="GM17" s="154">
        <f t="shared" ref="GM17" si="432">GL17/GL$19*100</f>
        <v>0</v>
      </c>
      <c r="GN17" s="57">
        <v>0</v>
      </c>
      <c r="GO17" s="154">
        <f t="shared" ref="GO17" si="433">GN17/GN$19*100</f>
        <v>0</v>
      </c>
      <c r="GP17" s="63" t="s">
        <v>14</v>
      </c>
      <c r="GQ17" s="156">
        <f t="shared" ref="GQ17" si="434">GP17/GP$19*100</f>
        <v>0</v>
      </c>
      <c r="GR17" s="57">
        <v>0</v>
      </c>
      <c r="GS17" s="154">
        <f t="shared" ref="GS17" si="435">GR17/GR$19*100</f>
        <v>0</v>
      </c>
      <c r="GT17" s="57">
        <v>0</v>
      </c>
      <c r="GU17" s="154">
        <f t="shared" si="176"/>
        <v>0</v>
      </c>
      <c r="GV17" s="63" t="s">
        <v>14</v>
      </c>
      <c r="GW17" s="156">
        <f t="shared" ref="GW17" si="436">GV17/GV$19*100</f>
        <v>0</v>
      </c>
    </row>
    <row r="18" spans="1:205" x14ac:dyDescent="0.25">
      <c r="A18" s="21"/>
      <c r="B18" s="99"/>
      <c r="C18" s="134"/>
      <c r="D18" s="24"/>
      <c r="E18" s="24"/>
      <c r="F18" s="23"/>
      <c r="G18" s="23"/>
      <c r="H18" s="62"/>
      <c r="I18" s="89"/>
      <c r="J18" s="57"/>
      <c r="K18" s="89"/>
      <c r="L18" s="59"/>
      <c r="M18" s="82"/>
      <c r="N18" s="62"/>
      <c r="O18" s="89"/>
      <c r="P18" s="57"/>
      <c r="Q18" s="89"/>
      <c r="R18" s="59"/>
      <c r="S18" s="82"/>
      <c r="T18" s="62"/>
      <c r="U18" s="89"/>
      <c r="V18" s="57"/>
      <c r="W18" s="89"/>
      <c r="X18" s="59"/>
      <c r="Y18" s="82"/>
      <c r="Z18" s="62"/>
      <c r="AA18" s="89"/>
      <c r="AB18" s="57"/>
      <c r="AC18" s="89"/>
      <c r="AD18" s="59"/>
      <c r="AE18" s="82"/>
      <c r="AF18" s="62"/>
      <c r="AG18" s="89"/>
      <c r="AH18" s="57"/>
      <c r="AI18" s="89"/>
      <c r="AJ18" s="59"/>
      <c r="AK18" s="82"/>
      <c r="AL18" s="62"/>
      <c r="AM18" s="89"/>
      <c r="AN18" s="57"/>
      <c r="AO18" s="89"/>
      <c r="AP18" s="59"/>
      <c r="AQ18" s="82"/>
      <c r="AR18" s="62"/>
      <c r="AS18" s="89"/>
      <c r="AT18" s="57"/>
      <c r="AU18" s="89"/>
      <c r="AV18" s="59"/>
      <c r="AW18" s="82"/>
      <c r="AX18" s="62"/>
      <c r="AY18" s="89"/>
      <c r="AZ18" s="57"/>
      <c r="BA18" s="89"/>
      <c r="BB18" s="59"/>
      <c r="BC18" s="82"/>
      <c r="BD18" s="62"/>
      <c r="BE18" s="89"/>
      <c r="BF18" s="57"/>
      <c r="BG18" s="89"/>
      <c r="BH18" s="59"/>
      <c r="BI18" s="82"/>
      <c r="BJ18" s="62"/>
      <c r="BK18" s="89"/>
      <c r="BL18" s="57"/>
      <c r="BM18" s="89"/>
      <c r="BN18" s="59"/>
      <c r="BO18" s="82"/>
      <c r="BP18" s="62"/>
      <c r="BQ18" s="89"/>
      <c r="BR18" s="57"/>
      <c r="BS18" s="89"/>
      <c r="BT18" s="59"/>
      <c r="BU18" s="82"/>
      <c r="BV18" s="62"/>
      <c r="BW18" s="89"/>
      <c r="BX18" s="57"/>
      <c r="BY18" s="89"/>
      <c r="BZ18" s="59"/>
      <c r="CA18" s="82"/>
      <c r="CB18" s="62"/>
      <c r="CC18" s="89"/>
      <c r="CD18" s="57"/>
      <c r="CE18" s="89"/>
      <c r="CF18" s="59"/>
      <c r="CG18" s="82"/>
      <c r="CH18" s="62"/>
      <c r="CI18" s="89"/>
      <c r="CJ18" s="57"/>
      <c r="CK18" s="89"/>
      <c r="CL18" s="59"/>
      <c r="CM18" s="82"/>
      <c r="CN18" s="62"/>
      <c r="CO18" s="89"/>
      <c r="CP18" s="57"/>
      <c r="CQ18" s="89"/>
      <c r="CR18" s="59"/>
      <c r="CS18" s="82"/>
      <c r="CT18" s="62"/>
      <c r="CU18" s="89"/>
      <c r="CV18" s="57"/>
      <c r="CW18" s="89"/>
      <c r="CX18" s="59"/>
      <c r="CY18" s="82"/>
      <c r="CZ18" s="62"/>
      <c r="DA18" s="89"/>
      <c r="DB18" s="57"/>
      <c r="DC18" s="89"/>
      <c r="DD18" s="59"/>
      <c r="DE18" s="82"/>
      <c r="DF18" s="62"/>
      <c r="DG18" s="89"/>
      <c r="DH18" s="57"/>
      <c r="DI18" s="89"/>
      <c r="DJ18" s="59"/>
      <c r="DK18" s="82"/>
      <c r="DL18" s="57"/>
      <c r="DM18" s="89"/>
      <c r="DN18" s="57"/>
      <c r="DO18" s="89"/>
      <c r="DP18" s="59"/>
      <c r="DQ18" s="89"/>
      <c r="DR18" s="62"/>
      <c r="DS18" s="89"/>
      <c r="DT18" s="57"/>
      <c r="DU18" s="89"/>
      <c r="DV18" s="59"/>
      <c r="DW18" s="82"/>
      <c r="DX18" s="62"/>
      <c r="DY18" s="89"/>
      <c r="DZ18" s="57"/>
      <c r="EA18" s="89"/>
      <c r="EB18" s="59"/>
      <c r="EC18" s="82"/>
      <c r="ED18" s="62"/>
      <c r="EE18" s="89"/>
      <c r="EF18" s="57"/>
      <c r="EG18" s="89"/>
      <c r="EH18" s="59"/>
      <c r="EI18" s="82"/>
      <c r="EJ18" s="62"/>
      <c r="EK18" s="89"/>
      <c r="EL18" s="57"/>
      <c r="EM18" s="89"/>
      <c r="EN18" s="59"/>
      <c r="EO18" s="82"/>
      <c r="EP18" s="62"/>
      <c r="EQ18" s="89"/>
      <c r="ER18" s="57"/>
      <c r="ES18" s="89"/>
      <c r="ET18" s="59"/>
      <c r="EU18" s="82"/>
      <c r="EV18" s="57"/>
      <c r="EW18" s="89"/>
      <c r="EX18" s="57"/>
      <c r="EY18" s="89"/>
      <c r="EZ18" s="59"/>
      <c r="FA18" s="89"/>
      <c r="FB18" s="62"/>
      <c r="FC18" s="89"/>
      <c r="FD18" s="57"/>
      <c r="FE18" s="89"/>
      <c r="FF18" s="59"/>
      <c r="FG18" s="82"/>
      <c r="FH18" s="62"/>
      <c r="FI18" s="89"/>
      <c r="FJ18" s="57"/>
      <c r="FK18" s="89"/>
      <c r="FL18" s="59"/>
      <c r="FM18" s="82"/>
      <c r="FN18" s="62"/>
      <c r="FO18" s="89"/>
      <c r="FP18" s="57"/>
      <c r="FQ18" s="89"/>
      <c r="FR18" s="59"/>
      <c r="FS18" s="82"/>
      <c r="FT18" s="57"/>
      <c r="FU18" s="89"/>
      <c r="FV18" s="57"/>
      <c r="FW18" s="89"/>
      <c r="FX18" s="59"/>
      <c r="FY18" s="82"/>
      <c r="FZ18" s="62"/>
      <c r="GA18" s="89"/>
      <c r="GB18" s="57"/>
      <c r="GC18" s="89"/>
      <c r="GD18" s="63"/>
      <c r="GE18" s="82"/>
      <c r="GF18" s="62"/>
      <c r="GG18" s="89"/>
      <c r="GH18" s="57"/>
      <c r="GI18" s="89"/>
      <c r="GJ18" s="63"/>
      <c r="GK18" s="82"/>
      <c r="GL18" s="62"/>
      <c r="GM18" s="89"/>
      <c r="GN18" s="57"/>
      <c r="GO18" s="89"/>
      <c r="GP18" s="63"/>
      <c r="GQ18" s="82"/>
      <c r="GR18" s="57"/>
      <c r="GS18" s="89"/>
      <c r="GT18" s="57"/>
      <c r="GU18" s="89"/>
      <c r="GV18" s="63"/>
      <c r="GW18" s="82"/>
    </row>
    <row r="19" spans="1:205" x14ac:dyDescent="0.25">
      <c r="A19" s="113" t="s">
        <v>153</v>
      </c>
      <c r="B19" s="99">
        <f t="shared" ref="B19:CZ19" si="437">SUM(B8:B18)</f>
        <v>23089389</v>
      </c>
      <c r="C19" s="114">
        <f t="shared" si="437"/>
        <v>100</v>
      </c>
      <c r="D19" s="134">
        <f t="shared" si="437"/>
        <v>24011006</v>
      </c>
      <c r="E19" s="114">
        <f t="shared" si="437"/>
        <v>100</v>
      </c>
      <c r="F19" s="134">
        <f t="shared" si="437"/>
        <v>47100395</v>
      </c>
      <c r="G19" s="114">
        <f t="shared" si="437"/>
        <v>100.00000000000001</v>
      </c>
      <c r="H19" s="62">
        <f t="shared" ref="H19" si="438">SUM(H8:H18)</f>
        <v>9666</v>
      </c>
      <c r="I19" s="89">
        <v>100</v>
      </c>
      <c r="J19" s="57">
        <f>SUM(J8:J17)</f>
        <v>7014</v>
      </c>
      <c r="K19" s="89">
        <v>100</v>
      </c>
      <c r="L19" s="57">
        <f>SUM(L8:L18)</f>
        <v>16680</v>
      </c>
      <c r="M19" s="82">
        <v>100</v>
      </c>
      <c r="N19" s="62">
        <f t="shared" ref="N19" si="439">SUM(N8:N18)</f>
        <v>9588</v>
      </c>
      <c r="O19" s="89">
        <v>100</v>
      </c>
      <c r="P19" s="57">
        <f>SUM(P8:P17)</f>
        <v>6929</v>
      </c>
      <c r="Q19" s="89">
        <v>100</v>
      </c>
      <c r="R19" s="57">
        <f>SUM(R8:R18)</f>
        <v>16517</v>
      </c>
      <c r="S19" s="82">
        <v>100</v>
      </c>
      <c r="T19" s="62">
        <f t="shared" ref="T19" si="440">SUM(T8:T18)</f>
        <v>9300</v>
      </c>
      <c r="U19" s="89">
        <v>100</v>
      </c>
      <c r="V19" s="57">
        <f>SUM(V8:V17)</f>
        <v>6656</v>
      </c>
      <c r="W19" s="89">
        <v>100</v>
      </c>
      <c r="X19" s="57">
        <f>SUM(X8:X18)</f>
        <v>15956</v>
      </c>
      <c r="Y19" s="82">
        <v>100</v>
      </c>
      <c r="Z19" s="62">
        <f t="shared" ref="Z19" si="441">SUM(Z8:Z18)</f>
        <v>9261</v>
      </c>
      <c r="AA19" s="89">
        <v>100</v>
      </c>
      <c r="AB19" s="57">
        <f>SUM(AB8:AB17)</f>
        <v>6592</v>
      </c>
      <c r="AC19" s="89">
        <v>100</v>
      </c>
      <c r="AD19" s="57">
        <f>SUM(AD8:AD18)</f>
        <v>15853</v>
      </c>
      <c r="AE19" s="82">
        <v>100</v>
      </c>
      <c r="AF19" s="62">
        <f t="shared" ref="AF19" si="442">SUM(AF8:AF18)</f>
        <v>9221</v>
      </c>
      <c r="AG19" s="89">
        <v>100</v>
      </c>
      <c r="AH19" s="57">
        <f>SUM(AH8:AH17)</f>
        <v>6543</v>
      </c>
      <c r="AI19" s="89">
        <v>100</v>
      </c>
      <c r="AJ19" s="57">
        <f>SUM(AJ8:AJ18)</f>
        <v>15764</v>
      </c>
      <c r="AK19" s="82">
        <v>100</v>
      </c>
      <c r="AL19" s="62">
        <f t="shared" ref="AL19" si="443">SUM(AL8:AL18)</f>
        <v>8591</v>
      </c>
      <c r="AM19" s="89">
        <v>100</v>
      </c>
      <c r="AN19" s="57">
        <f>SUM(AN8:AN17)</f>
        <v>6076</v>
      </c>
      <c r="AO19" s="89">
        <v>100</v>
      </c>
      <c r="AP19" s="57">
        <f>SUM(AP8:AP18)</f>
        <v>14667</v>
      </c>
      <c r="AQ19" s="82">
        <v>100</v>
      </c>
      <c r="AR19" s="62">
        <f t="shared" ref="AR19" si="444">SUM(AR8:AR18)</f>
        <v>8568</v>
      </c>
      <c r="AS19" s="89">
        <v>100</v>
      </c>
      <c r="AT19" s="57">
        <f>SUM(AT8:AT17)</f>
        <v>6061</v>
      </c>
      <c r="AU19" s="89">
        <v>100</v>
      </c>
      <c r="AV19" s="57">
        <f>SUM(AV8:AV18)</f>
        <v>14629</v>
      </c>
      <c r="AW19" s="82">
        <v>100</v>
      </c>
      <c r="AX19" s="62">
        <f t="shared" ref="AX19" si="445">SUM(AX8:AX18)</f>
        <v>7731</v>
      </c>
      <c r="AY19" s="89">
        <v>100</v>
      </c>
      <c r="AZ19" s="57">
        <f>SUM(AZ8:AZ17)</f>
        <v>5374</v>
      </c>
      <c r="BA19" s="89">
        <v>100</v>
      </c>
      <c r="BB19" s="57">
        <f>SUM(BB8:BB18)</f>
        <v>13105</v>
      </c>
      <c r="BC19" s="82">
        <v>100</v>
      </c>
      <c r="BD19" s="62">
        <f t="shared" ref="BD19" si="446">SUM(BD8:BD18)</f>
        <v>7720</v>
      </c>
      <c r="BE19" s="89">
        <v>100</v>
      </c>
      <c r="BF19" s="57">
        <f>SUM(BF8:BF17)</f>
        <v>5358</v>
      </c>
      <c r="BG19" s="89">
        <v>100</v>
      </c>
      <c r="BH19" s="57">
        <f>SUM(BH8:BH18)</f>
        <v>13078</v>
      </c>
      <c r="BI19" s="82">
        <v>100</v>
      </c>
      <c r="BJ19" s="62">
        <f t="shared" ref="BJ19" si="447">SUM(BJ8:BJ18)</f>
        <v>7507</v>
      </c>
      <c r="BK19" s="89">
        <v>100</v>
      </c>
      <c r="BL19" s="57">
        <f>SUM(BL8:BL17)</f>
        <v>5127</v>
      </c>
      <c r="BM19" s="89">
        <v>100</v>
      </c>
      <c r="BN19" s="57">
        <f>SUM(BN8:BN18)</f>
        <v>12634</v>
      </c>
      <c r="BO19" s="82">
        <v>100</v>
      </c>
      <c r="BP19" s="62">
        <f t="shared" ref="BP19" si="448">SUM(BP8:BP18)</f>
        <v>7342</v>
      </c>
      <c r="BQ19" s="89">
        <v>100</v>
      </c>
      <c r="BR19" s="57">
        <f>SUM(BR8:BR17)</f>
        <v>4951</v>
      </c>
      <c r="BS19" s="89">
        <v>100</v>
      </c>
      <c r="BT19" s="57">
        <f t="shared" ref="BT19" si="449">SUM(BT8:BT18)</f>
        <v>12293</v>
      </c>
      <c r="BU19" s="82">
        <v>100</v>
      </c>
      <c r="BV19" s="62">
        <f t="shared" ref="BV19" si="450">SUM(BV8:BV18)</f>
        <v>7035</v>
      </c>
      <c r="BW19" s="89">
        <v>100</v>
      </c>
      <c r="BX19" s="57">
        <f>SUM(BX8:BX17)</f>
        <v>4670</v>
      </c>
      <c r="BY19" s="89">
        <v>100</v>
      </c>
      <c r="BZ19" s="57">
        <f t="shared" ref="BZ19" si="451">SUM(BZ8:BZ18)</f>
        <v>11705</v>
      </c>
      <c r="CA19" s="82">
        <v>100</v>
      </c>
      <c r="CB19" s="62">
        <f t="shared" ref="CB19" si="452">SUM(CB8:CB18)</f>
        <v>6737</v>
      </c>
      <c r="CC19" s="89">
        <v>100</v>
      </c>
      <c r="CD19" s="57">
        <f>SUM(CD8:CD17)</f>
        <v>4482</v>
      </c>
      <c r="CE19" s="89">
        <v>100</v>
      </c>
      <c r="CF19" s="57">
        <f t="shared" ref="CF19" si="453">SUM(CF8:CF18)</f>
        <v>11219</v>
      </c>
      <c r="CG19" s="82">
        <v>100</v>
      </c>
      <c r="CH19" s="62">
        <f t="shared" ref="CH19" si="454">SUM(CH8:CH18)</f>
        <v>6639</v>
      </c>
      <c r="CI19" s="89">
        <v>100</v>
      </c>
      <c r="CJ19" s="57">
        <f>SUM(CJ8:CJ17)</f>
        <v>4426</v>
      </c>
      <c r="CK19" s="89">
        <v>100</v>
      </c>
      <c r="CL19" s="57">
        <f t="shared" ref="CL19" si="455">SUM(CL8:CL18)</f>
        <v>11065</v>
      </c>
      <c r="CM19" s="82">
        <v>100</v>
      </c>
      <c r="CN19" s="62">
        <f t="shared" ref="CN19" si="456">SUM(CN8:CN18)</f>
        <v>5837</v>
      </c>
      <c r="CO19" s="89">
        <v>100</v>
      </c>
      <c r="CP19" s="57">
        <f>SUM(CP8:CP17)</f>
        <v>3727</v>
      </c>
      <c r="CQ19" s="89">
        <v>100</v>
      </c>
      <c r="CR19" s="57">
        <f t="shared" ref="CR19" si="457">SUM(CR8:CR18)</f>
        <v>9564</v>
      </c>
      <c r="CS19" s="82">
        <v>100</v>
      </c>
      <c r="CT19" s="62">
        <f t="shared" ref="CT19" si="458">SUM(CT8:CT18)</f>
        <v>4411</v>
      </c>
      <c r="CU19" s="89">
        <v>100</v>
      </c>
      <c r="CV19" s="57">
        <f>SUM(CV8:CV17)</f>
        <v>2849</v>
      </c>
      <c r="CW19" s="89">
        <v>100</v>
      </c>
      <c r="CX19" s="57">
        <f t="shared" ref="CX19" si="459">SUM(CX8:CX18)</f>
        <v>7260</v>
      </c>
      <c r="CY19" s="82">
        <v>100</v>
      </c>
      <c r="CZ19" s="62">
        <f t="shared" si="437"/>
        <v>4325</v>
      </c>
      <c r="DA19" s="89">
        <v>100</v>
      </c>
      <c r="DB19" s="57">
        <v>2781</v>
      </c>
      <c r="DC19" s="89">
        <v>100</v>
      </c>
      <c r="DD19" s="59">
        <v>7106</v>
      </c>
      <c r="DE19" s="82">
        <v>100</v>
      </c>
      <c r="DF19" s="62">
        <v>4104</v>
      </c>
      <c r="DG19" s="89">
        <v>100</v>
      </c>
      <c r="DH19" s="57">
        <v>2652</v>
      </c>
      <c r="DI19" s="89">
        <v>100</v>
      </c>
      <c r="DJ19" s="59">
        <v>6756</v>
      </c>
      <c r="DK19" s="82">
        <v>100</v>
      </c>
      <c r="DL19" s="57">
        <v>3675</v>
      </c>
      <c r="DM19" s="89">
        <v>100</v>
      </c>
      <c r="DN19" s="57">
        <v>2229</v>
      </c>
      <c r="DO19" s="89">
        <v>100</v>
      </c>
      <c r="DP19" s="59">
        <v>5904</v>
      </c>
      <c r="DQ19" s="89">
        <v>100</v>
      </c>
      <c r="DR19" s="62">
        <v>3151</v>
      </c>
      <c r="DS19" s="89">
        <v>100</v>
      </c>
      <c r="DT19" s="57">
        <v>1827</v>
      </c>
      <c r="DU19" s="89">
        <v>100</v>
      </c>
      <c r="DV19" s="59">
        <v>4978</v>
      </c>
      <c r="DW19" s="82">
        <v>100</v>
      </c>
      <c r="DX19" s="62">
        <v>3130</v>
      </c>
      <c r="DY19" s="89">
        <v>100</v>
      </c>
      <c r="DZ19" s="57">
        <v>1809</v>
      </c>
      <c r="EA19" s="89">
        <v>100</v>
      </c>
      <c r="EB19" s="59">
        <v>4939</v>
      </c>
      <c r="EC19" s="82">
        <v>100</v>
      </c>
      <c r="ED19" s="62">
        <v>2982</v>
      </c>
      <c r="EE19" s="89">
        <v>100</v>
      </c>
      <c r="EF19" s="57">
        <v>1722</v>
      </c>
      <c r="EG19" s="89">
        <v>100.00000000000001</v>
      </c>
      <c r="EH19" s="59">
        <v>4704</v>
      </c>
      <c r="EI19" s="82">
        <v>100</v>
      </c>
      <c r="EJ19" s="62">
        <v>2873</v>
      </c>
      <c r="EK19" s="89">
        <v>100</v>
      </c>
      <c r="EL19" s="57">
        <v>1649</v>
      </c>
      <c r="EM19" s="89">
        <v>100</v>
      </c>
      <c r="EN19" s="59">
        <v>4361</v>
      </c>
      <c r="EO19" s="82">
        <v>100</v>
      </c>
      <c r="EP19" s="62">
        <v>2135</v>
      </c>
      <c r="EQ19" s="89">
        <v>100</v>
      </c>
      <c r="ER19" s="57">
        <v>1261</v>
      </c>
      <c r="ES19" s="89">
        <v>99.999999999999986</v>
      </c>
      <c r="ET19" s="59">
        <v>3396</v>
      </c>
      <c r="EU19" s="82">
        <v>100</v>
      </c>
      <c r="EV19" s="57">
        <v>2103</v>
      </c>
      <c r="EW19" s="89">
        <v>100.00000000000001</v>
      </c>
      <c r="EX19" s="57">
        <v>1237</v>
      </c>
      <c r="EY19" s="89">
        <v>100.00000000000001</v>
      </c>
      <c r="EZ19" s="59">
        <v>3337</v>
      </c>
      <c r="FA19" s="89">
        <v>100</v>
      </c>
      <c r="FB19" s="62">
        <v>1759</v>
      </c>
      <c r="FC19" s="89">
        <v>100.00000000000001</v>
      </c>
      <c r="FD19" s="57">
        <v>1024</v>
      </c>
      <c r="FE19" s="89">
        <v>100</v>
      </c>
      <c r="FF19" s="59">
        <v>2784</v>
      </c>
      <c r="FG19" s="82">
        <v>100</v>
      </c>
      <c r="FH19" s="62">
        <v>1714</v>
      </c>
      <c r="FI19" s="89">
        <v>100.00000000000001</v>
      </c>
      <c r="FJ19" s="57">
        <v>1010</v>
      </c>
      <c r="FK19" s="89">
        <v>100</v>
      </c>
      <c r="FL19" s="59">
        <v>2733</v>
      </c>
      <c r="FM19" s="82">
        <v>99.999999999999986</v>
      </c>
      <c r="FN19" s="62">
        <v>892</v>
      </c>
      <c r="FO19" s="89">
        <v>100</v>
      </c>
      <c r="FP19" s="57">
        <v>550</v>
      </c>
      <c r="FQ19" s="89">
        <v>100</v>
      </c>
      <c r="FR19" s="59">
        <v>1442</v>
      </c>
      <c r="FS19" s="82">
        <v>100.00000000000001</v>
      </c>
      <c r="FT19" s="57">
        <v>850</v>
      </c>
      <c r="FU19" s="89">
        <v>100</v>
      </c>
      <c r="FV19" s="57">
        <v>517</v>
      </c>
      <c r="FW19" s="89">
        <v>100</v>
      </c>
      <c r="FX19" s="59">
        <v>1367</v>
      </c>
      <c r="FY19" s="82">
        <v>100</v>
      </c>
      <c r="FZ19" s="62">
        <v>828</v>
      </c>
      <c r="GA19" s="89">
        <v>99.999999999999986</v>
      </c>
      <c r="GB19" s="57">
        <v>498</v>
      </c>
      <c r="GC19" s="89">
        <v>100</v>
      </c>
      <c r="GD19" s="63">
        <v>1326</v>
      </c>
      <c r="GE19" s="82">
        <v>100</v>
      </c>
      <c r="GF19" s="62">
        <v>587</v>
      </c>
      <c r="GG19" s="89">
        <v>100</v>
      </c>
      <c r="GH19" s="57">
        <v>331</v>
      </c>
      <c r="GI19" s="89">
        <v>100</v>
      </c>
      <c r="GJ19" s="63">
        <v>918</v>
      </c>
      <c r="GK19" s="82">
        <v>100</v>
      </c>
      <c r="GL19" s="62">
        <v>556</v>
      </c>
      <c r="GM19" s="89">
        <v>100</v>
      </c>
      <c r="GN19" s="57">
        <v>315</v>
      </c>
      <c r="GO19" s="89">
        <v>100</v>
      </c>
      <c r="GP19" s="63">
        <v>871</v>
      </c>
      <c r="GQ19" s="82">
        <v>100</v>
      </c>
      <c r="GR19" s="57">
        <v>518</v>
      </c>
      <c r="GS19" s="89">
        <v>100</v>
      </c>
      <c r="GT19" s="57">
        <v>287</v>
      </c>
      <c r="GU19" s="89">
        <v>100</v>
      </c>
      <c r="GV19" s="63">
        <v>805</v>
      </c>
      <c r="GW19" s="82">
        <v>100</v>
      </c>
    </row>
    <row r="20" spans="1:205" x14ac:dyDescent="0.25">
      <c r="A20" s="113"/>
      <c r="B20" s="99"/>
      <c r="C20" s="134"/>
      <c r="D20" s="134"/>
      <c r="E20" s="24"/>
      <c r="F20" s="134"/>
      <c r="G20" s="23"/>
      <c r="H20" s="62"/>
      <c r="I20" s="89"/>
      <c r="J20" s="57"/>
      <c r="K20" s="89"/>
      <c r="L20" s="59"/>
      <c r="M20" s="82"/>
      <c r="N20" s="62"/>
      <c r="O20" s="89"/>
      <c r="P20" s="57"/>
      <c r="Q20" s="89"/>
      <c r="R20" s="59"/>
      <c r="S20" s="82"/>
      <c r="T20" s="62"/>
      <c r="U20" s="89"/>
      <c r="V20" s="57"/>
      <c r="W20" s="89"/>
      <c r="X20" s="59"/>
      <c r="Y20" s="82"/>
      <c r="Z20" s="62"/>
      <c r="AA20" s="89"/>
      <c r="AB20" s="57"/>
      <c r="AC20" s="89"/>
      <c r="AD20" s="59"/>
      <c r="AE20" s="82"/>
      <c r="AF20" s="62"/>
      <c r="AG20" s="89"/>
      <c r="AH20" s="57"/>
      <c r="AI20" s="89"/>
      <c r="AJ20" s="59"/>
      <c r="AK20" s="82"/>
      <c r="AL20" s="62"/>
      <c r="AM20" s="89"/>
      <c r="AN20" s="57"/>
      <c r="AO20" s="89"/>
      <c r="AP20" s="59"/>
      <c r="AQ20" s="82"/>
      <c r="AR20" s="62"/>
      <c r="AS20" s="89"/>
      <c r="AT20" s="57"/>
      <c r="AU20" s="89"/>
      <c r="AV20" s="59"/>
      <c r="AW20" s="82"/>
      <c r="AX20" s="62"/>
      <c r="AY20" s="89"/>
      <c r="AZ20" s="57"/>
      <c r="BA20" s="89"/>
      <c r="BB20" s="59"/>
      <c r="BC20" s="82"/>
      <c r="BD20" s="62"/>
      <c r="BE20" s="89"/>
      <c r="BF20" s="57"/>
      <c r="BG20" s="89"/>
      <c r="BH20" s="59"/>
      <c r="BI20" s="82"/>
      <c r="BJ20" s="62"/>
      <c r="BK20" s="89"/>
      <c r="BL20" s="57"/>
      <c r="BM20" s="89"/>
      <c r="BN20" s="59"/>
      <c r="BO20" s="82"/>
      <c r="BP20" s="62"/>
      <c r="BQ20" s="89"/>
      <c r="BR20" s="57"/>
      <c r="BS20" s="89"/>
      <c r="BT20" s="59"/>
      <c r="BU20" s="82"/>
      <c r="BV20" s="62"/>
      <c r="BW20" s="89"/>
      <c r="BX20" s="57"/>
      <c r="BY20" s="89"/>
      <c r="BZ20" s="59"/>
      <c r="CA20" s="82"/>
      <c r="CB20" s="62"/>
      <c r="CC20" s="89"/>
      <c r="CD20" s="57"/>
      <c r="CE20" s="89"/>
      <c r="CF20" s="59"/>
      <c r="CG20" s="82"/>
      <c r="CH20" s="62"/>
      <c r="CI20" s="89"/>
      <c r="CJ20" s="57"/>
      <c r="CK20" s="89"/>
      <c r="CL20" s="59"/>
      <c r="CM20" s="82"/>
      <c r="CN20" s="62"/>
      <c r="CO20" s="89"/>
      <c r="CP20" s="57"/>
      <c r="CQ20" s="89"/>
      <c r="CR20" s="59"/>
      <c r="CS20" s="82"/>
      <c r="CT20" s="62"/>
      <c r="CU20" s="89"/>
      <c r="CV20" s="57"/>
      <c r="CW20" s="89"/>
      <c r="CX20" s="59"/>
      <c r="CY20" s="82"/>
      <c r="CZ20" s="62"/>
      <c r="DA20" s="89"/>
      <c r="DB20" s="57"/>
      <c r="DC20" s="89"/>
      <c r="DD20" s="59"/>
      <c r="DE20" s="82"/>
      <c r="DF20" s="62"/>
      <c r="DG20" s="89"/>
      <c r="DH20" s="57"/>
      <c r="DI20" s="89"/>
      <c r="DJ20" s="59"/>
      <c r="DK20" s="82"/>
      <c r="DL20" s="57"/>
      <c r="DM20" s="89"/>
      <c r="DN20" s="57"/>
      <c r="DO20" s="89"/>
      <c r="DP20" s="59"/>
      <c r="DQ20" s="89"/>
      <c r="DR20" s="62"/>
      <c r="DS20" s="89"/>
      <c r="DT20" s="57"/>
      <c r="DU20" s="89"/>
      <c r="DV20" s="59"/>
      <c r="DW20" s="82"/>
      <c r="DX20" s="62"/>
      <c r="DY20" s="89"/>
      <c r="DZ20" s="57"/>
      <c r="EA20" s="89"/>
      <c r="EB20" s="59"/>
      <c r="EC20" s="82"/>
      <c r="ED20" s="62"/>
      <c r="EE20" s="89"/>
      <c r="EF20" s="57"/>
      <c r="EG20" s="89"/>
      <c r="EH20" s="59"/>
      <c r="EI20" s="82"/>
      <c r="EJ20" s="62"/>
      <c r="EK20" s="89"/>
      <c r="EL20" s="57"/>
      <c r="EM20" s="89"/>
      <c r="EN20" s="59"/>
      <c r="EO20" s="82"/>
      <c r="EP20" s="62"/>
      <c r="EQ20" s="89"/>
      <c r="ER20" s="57"/>
      <c r="ES20" s="89"/>
      <c r="ET20" s="59"/>
      <c r="EU20" s="82"/>
      <c r="EV20" s="57"/>
      <c r="EW20" s="89"/>
      <c r="EX20" s="57"/>
      <c r="EY20" s="89"/>
      <c r="EZ20" s="59"/>
      <c r="FA20" s="89"/>
      <c r="FB20" s="62"/>
      <c r="FC20" s="89"/>
      <c r="FD20" s="57"/>
      <c r="FE20" s="89"/>
      <c r="FF20" s="59"/>
      <c r="FG20" s="82"/>
      <c r="FH20" s="62"/>
      <c r="FI20" s="89"/>
      <c r="FJ20" s="57"/>
      <c r="FK20" s="89"/>
      <c r="FL20" s="59"/>
      <c r="FM20" s="82"/>
      <c r="FN20" s="62"/>
      <c r="FO20" s="89"/>
      <c r="FP20" s="57"/>
      <c r="FQ20" s="89"/>
      <c r="FR20" s="59"/>
      <c r="FS20" s="82"/>
      <c r="FT20" s="57"/>
      <c r="FU20" s="89"/>
      <c r="FV20" s="57"/>
      <c r="FW20" s="89"/>
      <c r="FX20" s="59"/>
      <c r="FY20" s="82"/>
      <c r="FZ20" s="62"/>
      <c r="GA20" s="89"/>
      <c r="GB20" s="57"/>
      <c r="GC20" s="89"/>
      <c r="GD20" s="63"/>
      <c r="GE20" s="82"/>
      <c r="GF20" s="62"/>
      <c r="GG20" s="89"/>
      <c r="GH20" s="57"/>
      <c r="GI20" s="89"/>
      <c r="GJ20" s="63"/>
      <c r="GK20" s="82"/>
      <c r="GL20" s="62"/>
      <c r="GM20" s="89"/>
      <c r="GN20" s="57"/>
      <c r="GO20" s="89"/>
      <c r="GP20" s="63"/>
      <c r="GQ20" s="82"/>
      <c r="GR20" s="57"/>
      <c r="GS20" s="89"/>
      <c r="GT20" s="57"/>
      <c r="GU20" s="89"/>
      <c r="GV20" s="63"/>
      <c r="GW20" s="82"/>
    </row>
    <row r="21" spans="1:205" x14ac:dyDescent="0.25">
      <c r="A21" s="105" t="s">
        <v>123</v>
      </c>
      <c r="B21" s="139"/>
      <c r="C21" s="140"/>
      <c r="D21" s="141"/>
      <c r="E21" s="141"/>
      <c r="F21" s="122"/>
      <c r="G21" s="122"/>
      <c r="H21" s="147"/>
      <c r="I21" s="143"/>
      <c r="J21" s="142"/>
      <c r="K21" s="143"/>
      <c r="L21" s="144"/>
      <c r="M21" s="145"/>
      <c r="N21" s="147"/>
      <c r="O21" s="143"/>
      <c r="P21" s="142"/>
      <c r="Q21" s="143"/>
      <c r="R21" s="144"/>
      <c r="S21" s="145"/>
      <c r="T21" s="147"/>
      <c r="U21" s="143"/>
      <c r="V21" s="142"/>
      <c r="W21" s="143"/>
      <c r="X21" s="144"/>
      <c r="Y21" s="145"/>
      <c r="Z21" s="147"/>
      <c r="AA21" s="143"/>
      <c r="AB21" s="142"/>
      <c r="AC21" s="143"/>
      <c r="AD21" s="144"/>
      <c r="AE21" s="145"/>
      <c r="AF21" s="147"/>
      <c r="AG21" s="143"/>
      <c r="AH21" s="142"/>
      <c r="AI21" s="143"/>
      <c r="AJ21" s="144"/>
      <c r="AK21" s="145"/>
      <c r="AL21" s="147"/>
      <c r="AM21" s="143"/>
      <c r="AN21" s="142"/>
      <c r="AO21" s="143"/>
      <c r="AP21" s="144"/>
      <c r="AQ21" s="145"/>
      <c r="AR21" s="147"/>
      <c r="AS21" s="143"/>
      <c r="AT21" s="142"/>
      <c r="AU21" s="143"/>
      <c r="AV21" s="144"/>
      <c r="AW21" s="145"/>
      <c r="AX21" s="147"/>
      <c r="AY21" s="143"/>
      <c r="AZ21" s="142"/>
      <c r="BA21" s="143"/>
      <c r="BB21" s="144"/>
      <c r="BC21" s="145"/>
      <c r="BD21" s="147"/>
      <c r="BE21" s="143"/>
      <c r="BF21" s="142"/>
      <c r="BG21" s="143"/>
      <c r="BH21" s="144"/>
      <c r="BI21" s="145"/>
      <c r="BJ21" s="147"/>
      <c r="BK21" s="143"/>
      <c r="BL21" s="142"/>
      <c r="BM21" s="143"/>
      <c r="BN21" s="144"/>
      <c r="BO21" s="145"/>
      <c r="BP21" s="147"/>
      <c r="BQ21" s="143"/>
      <c r="BR21" s="142"/>
      <c r="BS21" s="143"/>
      <c r="BT21" s="144"/>
      <c r="BU21" s="145"/>
      <c r="BV21" s="147"/>
      <c r="BW21" s="143"/>
      <c r="BX21" s="142"/>
      <c r="BY21" s="143"/>
      <c r="BZ21" s="144"/>
      <c r="CA21" s="145"/>
      <c r="CB21" s="147"/>
      <c r="CC21" s="143"/>
      <c r="CD21" s="142"/>
      <c r="CE21" s="143"/>
      <c r="CF21" s="144"/>
      <c r="CG21" s="145"/>
      <c r="CH21" s="147"/>
      <c r="CI21" s="143"/>
      <c r="CJ21" s="142"/>
      <c r="CK21" s="143"/>
      <c r="CL21" s="144"/>
      <c r="CM21" s="145"/>
      <c r="CN21" s="147"/>
      <c r="CO21" s="143"/>
      <c r="CP21" s="142"/>
      <c r="CQ21" s="143"/>
      <c r="CR21" s="144">
        <v>1</v>
      </c>
      <c r="CS21" s="145"/>
      <c r="CT21" s="147"/>
      <c r="CU21" s="143"/>
      <c r="CV21" s="142"/>
      <c r="CW21" s="143"/>
      <c r="CX21" s="144"/>
      <c r="CY21" s="145"/>
      <c r="CZ21" s="147"/>
      <c r="DA21" s="143"/>
      <c r="DB21" s="142"/>
      <c r="DC21" s="143"/>
      <c r="DD21" s="144"/>
      <c r="DE21" s="145"/>
      <c r="DF21" s="147"/>
      <c r="DG21" s="143"/>
      <c r="DH21" s="142"/>
      <c r="DI21" s="143"/>
      <c r="DJ21" s="144"/>
      <c r="DK21" s="145"/>
      <c r="DL21" s="142"/>
      <c r="DM21" s="143"/>
      <c r="DN21" s="142"/>
      <c r="DO21" s="143"/>
      <c r="DP21" s="144"/>
      <c r="DQ21" s="143"/>
      <c r="DR21" s="147"/>
      <c r="DS21" s="143"/>
      <c r="DT21" s="142"/>
      <c r="DU21" s="143"/>
      <c r="DV21" s="144"/>
      <c r="DW21" s="145"/>
      <c r="DX21" s="147"/>
      <c r="DY21" s="143"/>
      <c r="DZ21" s="142"/>
      <c r="EA21" s="143"/>
      <c r="EB21" s="144"/>
      <c r="EC21" s="145"/>
      <c r="ED21" s="147"/>
      <c r="EE21" s="143"/>
      <c r="EF21" s="142"/>
      <c r="EG21" s="143"/>
      <c r="EH21" s="144"/>
      <c r="EI21" s="145"/>
      <c r="EJ21" s="147"/>
      <c r="EK21" s="143"/>
      <c r="EL21" s="142"/>
      <c r="EM21" s="143"/>
      <c r="EN21" s="144"/>
      <c r="EO21" s="145"/>
      <c r="EP21" s="147"/>
      <c r="EQ21" s="143"/>
      <c r="ER21" s="142"/>
      <c r="ES21" s="143"/>
      <c r="ET21" s="144"/>
      <c r="EU21" s="145"/>
      <c r="EV21" s="142"/>
      <c r="EW21" s="143"/>
      <c r="EX21" s="142"/>
      <c r="EY21" s="143"/>
      <c r="EZ21" s="144"/>
      <c r="FA21" s="143"/>
      <c r="FB21" s="147"/>
      <c r="FC21" s="143"/>
      <c r="FD21" s="142"/>
      <c r="FE21" s="143"/>
      <c r="FF21" s="144"/>
      <c r="FG21" s="145"/>
      <c r="FH21" s="147"/>
      <c r="FI21" s="143"/>
      <c r="FJ21" s="142"/>
      <c r="FK21" s="143"/>
      <c r="FL21" s="144"/>
      <c r="FM21" s="145"/>
      <c r="FN21" s="147"/>
      <c r="FO21" s="143"/>
      <c r="FP21" s="142"/>
      <c r="FQ21" s="143"/>
      <c r="FR21" s="144"/>
      <c r="FS21" s="145"/>
      <c r="FT21" s="142"/>
      <c r="FU21" s="143"/>
      <c r="FV21" s="142"/>
      <c r="FW21" s="143"/>
      <c r="FX21" s="144"/>
      <c r="FY21" s="145"/>
      <c r="FZ21" s="147"/>
      <c r="GA21" s="143"/>
      <c r="GB21" s="142"/>
      <c r="GC21" s="143"/>
      <c r="GD21" s="146"/>
      <c r="GE21" s="145"/>
      <c r="GF21" s="147"/>
      <c r="GG21" s="143"/>
      <c r="GH21" s="142"/>
      <c r="GI21" s="143"/>
      <c r="GJ21" s="146"/>
      <c r="GK21" s="145"/>
      <c r="GL21" s="147"/>
      <c r="GM21" s="143"/>
      <c r="GN21" s="142"/>
      <c r="GO21" s="143"/>
      <c r="GP21" s="146"/>
      <c r="GQ21" s="145"/>
      <c r="GR21" s="142"/>
      <c r="GS21" s="143"/>
      <c r="GT21" s="142"/>
      <c r="GU21" s="143"/>
      <c r="GV21" s="146"/>
      <c r="GW21" s="145"/>
    </row>
    <row r="22" spans="1:205" x14ac:dyDescent="0.25">
      <c r="A22" s="137" t="s">
        <v>15</v>
      </c>
      <c r="B22" s="138">
        <f>SUM(B8:B17)</f>
        <v>23089389</v>
      </c>
      <c r="C22" s="135"/>
      <c r="D22" s="135">
        <f>SUM(D8:D17)</f>
        <v>24011006</v>
      </c>
      <c r="E22" s="135"/>
      <c r="F22" s="135">
        <f>SUM(F8:F17)</f>
        <v>47100395</v>
      </c>
      <c r="G22" s="135"/>
      <c r="H22" s="7">
        <f>SUM(H8:H17)+H21</f>
        <v>9666</v>
      </c>
      <c r="I22" s="90"/>
      <c r="J22" s="61">
        <f t="shared" ref="J22" si="460">SUM(J8:J17)</f>
        <v>7014</v>
      </c>
      <c r="K22" s="90"/>
      <c r="L22" s="61">
        <f>SUM(L8:L17)+L21</f>
        <v>16680</v>
      </c>
      <c r="M22" s="83"/>
      <c r="N22" s="7">
        <f>SUM(N8:N17)+N21</f>
        <v>9588</v>
      </c>
      <c r="O22" s="90"/>
      <c r="P22" s="61">
        <f t="shared" ref="P22" si="461">SUM(P8:P17)</f>
        <v>6929</v>
      </c>
      <c r="Q22" s="90"/>
      <c r="R22" s="61">
        <f>SUM(R8:R17)+R21</f>
        <v>16517</v>
      </c>
      <c r="S22" s="83"/>
      <c r="T22" s="7">
        <f>SUM(T8:T17)+T21</f>
        <v>9300</v>
      </c>
      <c r="U22" s="90"/>
      <c r="V22" s="61">
        <f t="shared" ref="V22" si="462">SUM(V8:V17)</f>
        <v>6656</v>
      </c>
      <c r="W22" s="90"/>
      <c r="X22" s="61">
        <f>SUM(X8:X17)+X21</f>
        <v>15956</v>
      </c>
      <c r="Y22" s="83"/>
      <c r="Z22" s="7">
        <f t="shared" ref="Z22" si="463">SUM(Z8:Z17)</f>
        <v>9261</v>
      </c>
      <c r="AA22" s="90"/>
      <c r="AB22" s="61">
        <f t="shared" ref="AB22" si="464">SUM(AB8:AB17)</f>
        <v>6592</v>
      </c>
      <c r="AC22" s="90"/>
      <c r="AD22" s="61">
        <f>SUM(AD8:AD17)+AD21</f>
        <v>15853</v>
      </c>
      <c r="AE22" s="83"/>
      <c r="AF22" s="7">
        <f t="shared" ref="AF22" si="465">SUM(AF8:AF17)</f>
        <v>9221</v>
      </c>
      <c r="AG22" s="90"/>
      <c r="AH22" s="61">
        <f t="shared" ref="AH22" si="466">SUM(AH8:AH17)</f>
        <v>6543</v>
      </c>
      <c r="AI22" s="90"/>
      <c r="AJ22" s="61">
        <f>SUM(AJ8:AJ17)+AJ21</f>
        <v>15764</v>
      </c>
      <c r="AK22" s="83"/>
      <c r="AL22" s="7">
        <f t="shared" ref="AL22" si="467">SUM(AL8:AL17)</f>
        <v>8591</v>
      </c>
      <c r="AM22" s="90"/>
      <c r="AN22" s="61">
        <f t="shared" ref="AN22" si="468">SUM(AN8:AN17)</f>
        <v>6076</v>
      </c>
      <c r="AO22" s="90"/>
      <c r="AP22" s="61">
        <f>SUM(AP8:AP17)+AP21</f>
        <v>14667</v>
      </c>
      <c r="AQ22" s="83"/>
      <c r="AR22" s="7">
        <f t="shared" ref="AR22" si="469">SUM(AR8:AR17)</f>
        <v>8568</v>
      </c>
      <c r="AS22" s="90"/>
      <c r="AT22" s="61">
        <f t="shared" ref="AT22" si="470">SUM(AT8:AT17)</f>
        <v>6061</v>
      </c>
      <c r="AU22" s="90"/>
      <c r="AV22" s="61">
        <f>SUM(AV8:AV17)+AV21</f>
        <v>14629</v>
      </c>
      <c r="AW22" s="83"/>
      <c r="AX22" s="7">
        <f t="shared" ref="AX22" si="471">SUM(AX8:AX17)</f>
        <v>7731</v>
      </c>
      <c r="AY22" s="90"/>
      <c r="AZ22" s="61">
        <f t="shared" ref="AZ22" si="472">SUM(AZ8:AZ17)</f>
        <v>5374</v>
      </c>
      <c r="BA22" s="90"/>
      <c r="BB22" s="61">
        <f>SUM(BB8:BB17)+BB21</f>
        <v>13105</v>
      </c>
      <c r="BC22" s="83"/>
      <c r="BD22" s="7">
        <f t="shared" ref="BD22" si="473">SUM(BD8:BD17)</f>
        <v>7720</v>
      </c>
      <c r="BE22" s="90"/>
      <c r="BF22" s="61">
        <f t="shared" ref="BF22" si="474">SUM(BF8:BF17)</f>
        <v>5358</v>
      </c>
      <c r="BG22" s="90"/>
      <c r="BH22" s="61">
        <f>SUM(BH8:BH17)+BH21</f>
        <v>13078</v>
      </c>
      <c r="BI22" s="83"/>
      <c r="BJ22" s="7">
        <f t="shared" ref="BJ22" si="475">SUM(BJ8:BJ17)</f>
        <v>7507</v>
      </c>
      <c r="BK22" s="90"/>
      <c r="BL22" s="61">
        <f t="shared" ref="BL22" si="476">SUM(BL8:BL17)</f>
        <v>5127</v>
      </c>
      <c r="BM22" s="90"/>
      <c r="BN22" s="61">
        <f>SUM(BN8:BN17)+BN21</f>
        <v>12634</v>
      </c>
      <c r="BO22" s="83"/>
      <c r="BP22" s="7">
        <f t="shared" ref="BP22" si="477">SUM(BP8:BP17)</f>
        <v>7342</v>
      </c>
      <c r="BQ22" s="90"/>
      <c r="BR22" s="61">
        <f t="shared" ref="BR22" si="478">SUM(BR8:BR17)</f>
        <v>4951</v>
      </c>
      <c r="BS22" s="90"/>
      <c r="BT22" s="61">
        <f>SUM(BT8:BT17)+BT21</f>
        <v>12293</v>
      </c>
      <c r="BU22" s="83"/>
      <c r="BV22" s="7">
        <f t="shared" ref="BV22" si="479">SUM(BV8:BV17)</f>
        <v>7035</v>
      </c>
      <c r="BW22" s="90"/>
      <c r="BX22" s="61">
        <f t="shared" ref="BX22" si="480">SUM(BX8:BX17)</f>
        <v>4670</v>
      </c>
      <c r="BY22" s="90"/>
      <c r="BZ22" s="61">
        <f>SUM(BZ8:BZ17)+BZ21</f>
        <v>11705</v>
      </c>
      <c r="CA22" s="83"/>
      <c r="CB22" s="7">
        <f t="shared" ref="CB22" si="481">SUM(CB8:CB17)</f>
        <v>6737</v>
      </c>
      <c r="CC22" s="90"/>
      <c r="CD22" s="61">
        <f t="shared" ref="CD22" si="482">SUM(CD8:CD17)</f>
        <v>4482</v>
      </c>
      <c r="CE22" s="90"/>
      <c r="CF22" s="61">
        <f>SUM(CF8:CF17)+CF21</f>
        <v>11219</v>
      </c>
      <c r="CG22" s="83"/>
      <c r="CH22" s="7">
        <f t="shared" ref="CH22" si="483">SUM(CH8:CH17)</f>
        <v>6639</v>
      </c>
      <c r="CI22" s="90"/>
      <c r="CJ22" s="61">
        <f t="shared" ref="CJ22" si="484">SUM(CJ8:CJ17)</f>
        <v>4426</v>
      </c>
      <c r="CK22" s="90"/>
      <c r="CL22" s="61">
        <f>SUM(CL8:CL17)+CL21</f>
        <v>11065</v>
      </c>
      <c r="CM22" s="83"/>
      <c r="CN22" s="7">
        <f t="shared" ref="CN22" si="485">SUM(CN8:CN17)</f>
        <v>5837</v>
      </c>
      <c r="CO22" s="90"/>
      <c r="CP22" s="61">
        <f t="shared" ref="CP22" si="486">SUM(CP8:CP17)</f>
        <v>3727</v>
      </c>
      <c r="CQ22" s="90"/>
      <c r="CR22" s="61">
        <f>SUM(CR8:CR17)+CR21</f>
        <v>9565</v>
      </c>
      <c r="CS22" s="83"/>
      <c r="CT22" s="7">
        <f t="shared" ref="CT22" si="487">SUM(CT8:CT17)</f>
        <v>4411</v>
      </c>
      <c r="CU22" s="90"/>
      <c r="CV22" s="61">
        <f t="shared" ref="CV22" si="488">SUM(CV8:CV17)</f>
        <v>2849</v>
      </c>
      <c r="CW22" s="90"/>
      <c r="CX22" s="61">
        <f>SUM(CX8:CX17)</f>
        <v>7260</v>
      </c>
      <c r="CY22" s="83"/>
      <c r="CZ22" s="7">
        <f t="shared" ref="CZ22" si="489">SUM(CZ8:CZ17)</f>
        <v>4325</v>
      </c>
      <c r="DA22" s="90"/>
      <c r="DB22" s="61">
        <f t="shared" ref="DB22" si="490">SUM(DB8:DB17)</f>
        <v>2781</v>
      </c>
      <c r="DC22" s="90"/>
      <c r="DD22" s="61">
        <f>SUM(DD8:DD17)</f>
        <v>7106</v>
      </c>
      <c r="DE22" s="83"/>
      <c r="DF22" s="7">
        <f t="shared" ref="DF22:DH22" si="491">SUM(DF8:DF17)</f>
        <v>4104</v>
      </c>
      <c r="DG22" s="90"/>
      <c r="DH22" s="61">
        <f t="shared" si="491"/>
        <v>2652</v>
      </c>
      <c r="DI22" s="90"/>
      <c r="DJ22" s="61">
        <f>SUM(DJ8:DJ17)</f>
        <v>6756</v>
      </c>
      <c r="DK22" s="83"/>
      <c r="DL22" s="61">
        <f t="shared" ref="DL22" si="492">SUM(DL8:DL17)</f>
        <v>3675</v>
      </c>
      <c r="DM22" s="90"/>
      <c r="DN22" s="61">
        <f t="shared" ref="DN22" si="493">SUM(DN8:DN17)</f>
        <v>2229</v>
      </c>
      <c r="DO22" s="90"/>
      <c r="DP22" s="61">
        <f>SUM(DP8:DP17)</f>
        <v>5904</v>
      </c>
      <c r="DQ22" s="90"/>
      <c r="DR22" s="7">
        <f t="shared" ref="DR22:DT22" si="494">SUM(DR8:DR17)</f>
        <v>3151</v>
      </c>
      <c r="DS22" s="90"/>
      <c r="DT22" s="61">
        <f t="shared" si="494"/>
        <v>1827</v>
      </c>
      <c r="DU22" s="90"/>
      <c r="DV22" s="61">
        <f>SUM(DV8:DV17)</f>
        <v>4978</v>
      </c>
      <c r="DW22" s="83"/>
      <c r="DX22" s="7">
        <f t="shared" ref="DX22:DZ22" si="495">SUM(DX8:DX17)</f>
        <v>3130</v>
      </c>
      <c r="DY22" s="90"/>
      <c r="DZ22" s="61">
        <f t="shared" si="495"/>
        <v>1809</v>
      </c>
      <c r="EA22" s="90"/>
      <c r="EB22" s="61">
        <f>SUM(EB8:EB17)</f>
        <v>4939</v>
      </c>
      <c r="EC22" s="83"/>
      <c r="ED22" s="7">
        <f t="shared" ref="ED22:EF22" si="496">SUM(ED8:ED17)</f>
        <v>2982</v>
      </c>
      <c r="EE22" s="90"/>
      <c r="EF22" s="61">
        <f t="shared" si="496"/>
        <v>1722</v>
      </c>
      <c r="EG22" s="90"/>
      <c r="EH22" s="61">
        <f>SUM(EH8:EH17)</f>
        <v>4704</v>
      </c>
      <c r="EI22" s="83"/>
      <c r="EJ22" s="7">
        <f t="shared" ref="EJ22:EL22" si="497">SUM(EJ8:EJ17)</f>
        <v>2873</v>
      </c>
      <c r="EK22" s="90"/>
      <c r="EL22" s="61">
        <f t="shared" si="497"/>
        <v>1649</v>
      </c>
      <c r="EM22" s="90"/>
      <c r="EN22" s="61">
        <f>SUM(EN8:EN17)</f>
        <v>4361</v>
      </c>
      <c r="EO22" s="83"/>
      <c r="EP22" s="7">
        <f t="shared" ref="EP22:ET22" si="498">SUM(EP8:EP17)</f>
        <v>2135</v>
      </c>
      <c r="EQ22" s="90"/>
      <c r="ER22" s="61">
        <f t="shared" si="498"/>
        <v>1261</v>
      </c>
      <c r="ES22" s="90"/>
      <c r="ET22" s="61">
        <f t="shared" si="498"/>
        <v>3396</v>
      </c>
      <c r="EU22" s="83"/>
      <c r="EV22" s="61">
        <f t="shared" ref="EV22:EZ22" si="499">SUM(EV8:EV17)</f>
        <v>2103</v>
      </c>
      <c r="EW22" s="90"/>
      <c r="EX22" s="61">
        <f t="shared" si="499"/>
        <v>1237</v>
      </c>
      <c r="EY22" s="90"/>
      <c r="EZ22" s="61">
        <f t="shared" si="499"/>
        <v>3337</v>
      </c>
      <c r="FA22" s="90"/>
      <c r="FB22" s="7">
        <f t="shared" ref="FB22" si="500">SUM(FB8:FB17)</f>
        <v>1759</v>
      </c>
      <c r="FC22" s="90">
        <f>SUM(FC8:FC17)</f>
        <v>100.00000000000001</v>
      </c>
      <c r="FD22" s="61">
        <f t="shared" ref="FD22" si="501">SUM(FD8:FD17)</f>
        <v>1024</v>
      </c>
      <c r="FE22" s="90">
        <f>SUM(FE8:FE17)</f>
        <v>100</v>
      </c>
      <c r="FF22" s="61">
        <f t="shared" ref="FF22:FL22" si="502">SUM(FF8:FF17)</f>
        <v>2784</v>
      </c>
      <c r="FG22" s="83">
        <f>SUM(FG8:FG17)</f>
        <v>100</v>
      </c>
      <c r="FH22" s="7">
        <f t="shared" si="502"/>
        <v>1714</v>
      </c>
      <c r="FI22" s="90">
        <f>SUM(FI8:FI17)</f>
        <v>100.00000000000001</v>
      </c>
      <c r="FJ22" s="61">
        <f t="shared" si="502"/>
        <v>1010</v>
      </c>
      <c r="FK22" s="90">
        <f>SUM(FK8:FK17)</f>
        <v>100</v>
      </c>
      <c r="FL22" s="61">
        <f t="shared" si="502"/>
        <v>2733</v>
      </c>
      <c r="FM22" s="83">
        <f>SUM(FM8:FM17)</f>
        <v>99.999999999999986</v>
      </c>
      <c r="FN22" s="7">
        <f t="shared" ref="FN22:FR22" si="503">SUM(FN8:FN17)</f>
        <v>892</v>
      </c>
      <c r="FO22" s="90">
        <f>SUM(FO8:FO17)</f>
        <v>100</v>
      </c>
      <c r="FP22" s="61">
        <f t="shared" si="503"/>
        <v>550</v>
      </c>
      <c r="FQ22" s="90">
        <f>SUM(FQ8:FQ17)</f>
        <v>100</v>
      </c>
      <c r="FR22" s="61">
        <f t="shared" si="503"/>
        <v>1442</v>
      </c>
      <c r="FS22" s="83">
        <f t="shared" ref="FS22:GC22" si="504">SUM(FS8:FS17)</f>
        <v>100.00000000000001</v>
      </c>
      <c r="FT22" s="61">
        <f t="shared" si="504"/>
        <v>850</v>
      </c>
      <c r="FU22" s="90">
        <f t="shared" si="504"/>
        <v>100</v>
      </c>
      <c r="FV22" s="61">
        <f t="shared" si="504"/>
        <v>517</v>
      </c>
      <c r="FW22" s="90">
        <f t="shared" si="504"/>
        <v>100</v>
      </c>
      <c r="FX22" s="61">
        <f t="shared" si="504"/>
        <v>1367</v>
      </c>
      <c r="FY22" s="83">
        <f t="shared" si="504"/>
        <v>100</v>
      </c>
      <c r="FZ22" s="7">
        <f t="shared" si="504"/>
        <v>828</v>
      </c>
      <c r="GA22" s="90">
        <f t="shared" si="504"/>
        <v>99.999999999999986</v>
      </c>
      <c r="GB22" s="61">
        <f t="shared" si="504"/>
        <v>498</v>
      </c>
      <c r="GC22" s="90">
        <f t="shared" si="504"/>
        <v>100</v>
      </c>
      <c r="GD22" s="61">
        <f>SUM(GD8:GD16)</f>
        <v>1326</v>
      </c>
      <c r="GE22" s="83">
        <f>SUM(GE8:GE17)</f>
        <v>100</v>
      </c>
      <c r="GF22" s="7">
        <f>SUM(GF8:GF17)</f>
        <v>587</v>
      </c>
      <c r="GG22" s="90">
        <f>SUM(GG8:GG17)</f>
        <v>100</v>
      </c>
      <c r="GH22" s="61">
        <f>SUM(GH8:GH17)</f>
        <v>331</v>
      </c>
      <c r="GI22" s="90">
        <f>SUM(GI8:GI17)</f>
        <v>100</v>
      </c>
      <c r="GJ22" s="61">
        <f>SUM(GJ8:GJ16)</f>
        <v>918</v>
      </c>
      <c r="GK22" s="83">
        <f>SUM(GK8:GK17)</f>
        <v>100</v>
      </c>
      <c r="GL22" s="7">
        <f>SUM(GL8:GL17)</f>
        <v>556</v>
      </c>
      <c r="GM22" s="90">
        <f>SUM(GM8:GM17)</f>
        <v>100</v>
      </c>
      <c r="GN22" s="61">
        <f>SUM(GN8:GN17)</f>
        <v>315</v>
      </c>
      <c r="GO22" s="90">
        <f>SUM(GO8:GO17)</f>
        <v>100</v>
      </c>
      <c r="GP22" s="61">
        <f>SUM(GP8:GP16)</f>
        <v>871</v>
      </c>
      <c r="GQ22" s="83">
        <f>SUM(GQ8:GQ17)</f>
        <v>100</v>
      </c>
      <c r="GR22" s="61">
        <f>SUM(GR8:GR17)</f>
        <v>518</v>
      </c>
      <c r="GS22" s="90">
        <f>SUM(GS8:GS17)</f>
        <v>100</v>
      </c>
      <c r="GT22" s="61">
        <f>SUM(GT8:GT17)</f>
        <v>287</v>
      </c>
      <c r="GU22" s="90">
        <f>SUM(GU8:GU17)</f>
        <v>100</v>
      </c>
      <c r="GV22" s="61">
        <f>SUM(GV8:GV16)</f>
        <v>805</v>
      </c>
      <c r="GW22" s="83">
        <f>SUM(GW8:GW17)</f>
        <v>100</v>
      </c>
    </row>
    <row r="23" spans="1:205" s="72" customFormat="1" ht="1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L22/DailyTotal!C6*100</f>
        <v>67.19303899452143</v>
      </c>
      <c r="M23" s="119"/>
      <c r="N23" s="69" t="s">
        <v>144</v>
      </c>
      <c r="O23" s="95"/>
      <c r="P23" s="73"/>
      <c r="Q23" s="95"/>
      <c r="R23" s="74">
        <f>R22/DailyTotal!C7*100</f>
        <v>67.298211302611747</v>
      </c>
      <c r="S23" s="119"/>
      <c r="T23" s="69" t="s">
        <v>144</v>
      </c>
      <c r="U23" s="95"/>
      <c r="V23" s="73"/>
      <c r="W23" s="95"/>
      <c r="X23" s="74">
        <f>X22/DailyTotal!C8*100</f>
        <v>65.730175077239963</v>
      </c>
      <c r="Y23" s="119"/>
      <c r="Z23" s="69" t="s">
        <v>144</v>
      </c>
      <c r="AA23" s="95"/>
      <c r="AB23" s="73"/>
      <c r="AC23" s="95"/>
      <c r="AD23" s="74">
        <f>AD22/DailyTotal!C9*100</f>
        <v>66.547728990009233</v>
      </c>
      <c r="AE23" s="119"/>
      <c r="AF23" s="69" t="s">
        <v>144</v>
      </c>
      <c r="AG23" s="95"/>
      <c r="AH23" s="73"/>
      <c r="AI23" s="95"/>
      <c r="AJ23" s="74">
        <f>AJ22/DailyTotal!C10*100</f>
        <v>67.020959993197565</v>
      </c>
      <c r="AK23" s="119"/>
      <c r="AL23" s="69" t="s">
        <v>144</v>
      </c>
      <c r="AM23" s="95"/>
      <c r="AN23" s="73"/>
      <c r="AO23" s="95"/>
      <c r="AP23" s="74">
        <f>AP22/DailyTotal!C13*100</f>
        <v>65.117208311134789</v>
      </c>
      <c r="AQ23" s="119"/>
      <c r="AR23" s="69" t="s">
        <v>144</v>
      </c>
      <c r="AS23" s="95"/>
      <c r="AT23" s="73"/>
      <c r="AU23" s="95"/>
      <c r="AV23" s="74">
        <f>AV22/DailyTotal!C13*100</f>
        <v>64.948499378440772</v>
      </c>
      <c r="AW23" s="119"/>
      <c r="AX23" s="69" t="s">
        <v>144</v>
      </c>
      <c r="AY23" s="95"/>
      <c r="AZ23" s="73"/>
      <c r="BA23" s="95"/>
      <c r="BB23" s="74">
        <f>BB22/DailyTotal!C13*100</f>
        <v>58.182383235659742</v>
      </c>
      <c r="BC23" s="119"/>
      <c r="BD23" s="69" t="s">
        <v>144</v>
      </c>
      <c r="BE23" s="95"/>
      <c r="BF23" s="73"/>
      <c r="BG23" s="95"/>
      <c r="BH23" s="74">
        <f>BH22/DailyTotal!C14*100</f>
        <v>59.024236133050501</v>
      </c>
      <c r="BI23" s="119"/>
      <c r="BJ23" s="69" t="s">
        <v>144</v>
      </c>
      <c r="BK23" s="95"/>
      <c r="BL23" s="73"/>
      <c r="BM23" s="95"/>
      <c r="BN23" s="74">
        <f>BN22/DailyTotal!C15*100</f>
        <v>58.175622783994108</v>
      </c>
      <c r="BO23" s="119"/>
      <c r="BP23" s="69" t="s">
        <v>144</v>
      </c>
      <c r="BQ23" s="95"/>
      <c r="BR23" s="73"/>
      <c r="BS23" s="95"/>
      <c r="BT23" s="74">
        <f>BT22/DailyTotal!C17*100</f>
        <v>58.953577594475348</v>
      </c>
      <c r="BU23" s="119"/>
      <c r="BV23" s="69" t="s">
        <v>144</v>
      </c>
      <c r="BW23" s="95"/>
      <c r="BX23" s="73"/>
      <c r="BY23" s="95"/>
      <c r="BZ23" s="74">
        <f>BZ22/DailyTotal!C18*100</f>
        <v>57.228768395834351</v>
      </c>
      <c r="CA23" s="119"/>
      <c r="CB23" s="69" t="s">
        <v>144</v>
      </c>
      <c r="CC23" s="95"/>
      <c r="CD23" s="73"/>
      <c r="CE23" s="95"/>
      <c r="CF23" s="74">
        <f>CF22/DailyTotal!C19*100</f>
        <v>55.974654492840394</v>
      </c>
      <c r="CG23" s="119"/>
      <c r="CH23" s="69" t="s">
        <v>144</v>
      </c>
      <c r="CI23" s="95"/>
      <c r="CJ23" s="73"/>
      <c r="CK23" s="95"/>
      <c r="CL23" s="74">
        <f>CL22/DailyTotal!C20*100</f>
        <v>56.807680460006161</v>
      </c>
      <c r="CM23" s="119"/>
      <c r="CN23" s="69" t="s">
        <v>144</v>
      </c>
      <c r="CO23" s="95"/>
      <c r="CP23" s="73"/>
      <c r="CQ23" s="95"/>
      <c r="CR23" s="74">
        <f>CR22/DailyTotal!C24*100</f>
        <v>54.691520384241521</v>
      </c>
      <c r="CS23" s="119"/>
      <c r="CT23" s="69" t="s">
        <v>144</v>
      </c>
      <c r="CU23" s="95"/>
      <c r="CV23" s="73"/>
      <c r="CW23" s="95"/>
      <c r="CX23" s="74">
        <f>CX22/DailyTotal!C26*100</f>
        <v>44.395523757108784</v>
      </c>
      <c r="CY23" s="119"/>
      <c r="CZ23" s="69" t="s">
        <v>144</v>
      </c>
      <c r="DA23" s="95"/>
      <c r="DB23" s="73"/>
      <c r="DC23" s="95"/>
      <c r="DD23" s="74">
        <f>DD22/DailyTotal!C27*100</f>
        <v>44.852616297418422</v>
      </c>
      <c r="DE23" s="119"/>
      <c r="DF23" s="69" t="s">
        <v>144</v>
      </c>
      <c r="DG23" s="95"/>
      <c r="DH23" s="73"/>
      <c r="DI23" s="95"/>
      <c r="DJ23" s="74">
        <f>DJ22/DailyTotal!C28*100</f>
        <v>44.336527103294394</v>
      </c>
      <c r="DK23" s="119"/>
      <c r="DL23" s="69" t="s">
        <v>144</v>
      </c>
      <c r="DM23" s="95"/>
      <c r="DN23" s="73"/>
      <c r="DO23" s="95"/>
      <c r="DP23" s="74">
        <f>DP22/DailyTotal!C29*100</f>
        <v>40.563380281690144</v>
      </c>
      <c r="DQ23" s="95"/>
      <c r="DR23" s="69" t="s">
        <v>144</v>
      </c>
      <c r="DS23" s="95"/>
      <c r="DT23" s="73"/>
      <c r="DU23" s="95"/>
      <c r="DV23" s="74">
        <f>DV22/DailyTotal!C30*100</f>
        <v>36.077692419191187</v>
      </c>
      <c r="DW23" s="119"/>
      <c r="DX23" s="69" t="s">
        <v>144</v>
      </c>
      <c r="DY23" s="95"/>
      <c r="DZ23" s="73"/>
      <c r="EA23" s="95"/>
      <c r="EB23" s="74">
        <f>EB22/DailyTotal!C31*100</f>
        <v>37.832248180773647</v>
      </c>
      <c r="EC23" s="103"/>
      <c r="ED23" s="69" t="s">
        <v>144</v>
      </c>
      <c r="EE23" s="94"/>
      <c r="EF23" s="75"/>
      <c r="EG23" s="94"/>
      <c r="EH23" s="75">
        <f>EH22/DailyTotal!C34*100</f>
        <v>43.017832647462278</v>
      </c>
      <c r="EI23" s="103"/>
      <c r="EJ23" s="69" t="s">
        <v>144</v>
      </c>
      <c r="EK23" s="94"/>
      <c r="EL23" s="75"/>
      <c r="EM23" s="94"/>
      <c r="EN23" s="75">
        <f>EN22/DailyTotal!C35*100</f>
        <v>43.596920923722884</v>
      </c>
      <c r="EO23" s="84"/>
      <c r="EP23" s="69" t="s">
        <v>144</v>
      </c>
      <c r="EQ23" s="91"/>
      <c r="ER23" s="71"/>
      <c r="ES23" s="91"/>
      <c r="ET23" s="75">
        <f>ET22/DailyTotal!C36*100</f>
        <v>37.51242681983873</v>
      </c>
      <c r="EU23" s="84"/>
      <c r="EV23" s="70" t="s">
        <v>144</v>
      </c>
      <c r="EW23" s="91"/>
      <c r="EX23" s="71"/>
      <c r="EY23" s="91"/>
      <c r="EZ23" s="75">
        <f>EZ22/DailyTotal!C37*100</f>
        <v>40.749786298693365</v>
      </c>
      <c r="FA23" s="91"/>
      <c r="FB23" s="69" t="s">
        <v>144</v>
      </c>
      <c r="FC23" s="91"/>
      <c r="FD23" s="71"/>
      <c r="FE23" s="91"/>
      <c r="FF23" s="75">
        <f>FF22/DailyTotal!C38*100</f>
        <v>37.929155313351501</v>
      </c>
      <c r="FG23" s="84"/>
      <c r="FH23" s="69" t="s">
        <v>144</v>
      </c>
      <c r="FI23" s="91"/>
      <c r="FJ23" s="71"/>
      <c r="FK23" s="91"/>
      <c r="FL23" s="75">
        <f>FL22/DailyTotal!C39*100</f>
        <v>41.865808823529413</v>
      </c>
      <c r="FM23" s="84"/>
      <c r="FN23" s="69" t="s">
        <v>144</v>
      </c>
      <c r="FO23" s="91"/>
      <c r="FP23" s="71"/>
      <c r="FQ23" s="91"/>
      <c r="FR23" s="75">
        <f>FR22/DailyTotal!C40*100</f>
        <v>25.342706502636204</v>
      </c>
      <c r="FS23" s="84"/>
      <c r="FT23" s="70" t="s">
        <v>144</v>
      </c>
      <c r="FU23" s="91"/>
      <c r="FV23" s="71"/>
      <c r="FW23" s="91"/>
      <c r="FX23" s="75">
        <f>FX22/DailyTotal!C41*100</f>
        <v>28.139151914368053</v>
      </c>
      <c r="FY23" s="84"/>
      <c r="FZ23" s="69" t="s">
        <v>144</v>
      </c>
      <c r="GA23" s="91"/>
      <c r="GB23" s="71"/>
      <c r="GC23" s="91"/>
      <c r="GD23" s="75">
        <f>GD22/DailyTotal!C42*100</f>
        <v>32.42846661775495</v>
      </c>
      <c r="GE23" s="84"/>
      <c r="GF23" s="69" t="s">
        <v>144</v>
      </c>
      <c r="GG23" s="91"/>
      <c r="GH23" s="71"/>
      <c r="GI23" s="91"/>
      <c r="GJ23" s="75">
        <f>GJ22/DailyTotal!C43*100</f>
        <v>27.851941747572816</v>
      </c>
      <c r="GK23" s="84"/>
      <c r="GL23" s="69" t="s">
        <v>144</v>
      </c>
      <c r="GM23" s="91"/>
      <c r="GN23" s="71"/>
      <c r="GO23" s="94"/>
      <c r="GP23" s="75">
        <f>GP22/DailyTotal!C44*100</f>
        <v>32.307121661721069</v>
      </c>
      <c r="GQ23" s="84"/>
      <c r="GR23" s="70" t="s">
        <v>144</v>
      </c>
      <c r="GS23" s="91"/>
      <c r="GT23" s="71"/>
      <c r="GU23" s="91"/>
      <c r="GV23" s="75">
        <f>GV22/DailyTotal!C45*100</f>
        <v>38.369876072449955</v>
      </c>
      <c r="GW23" s="84"/>
    </row>
    <row r="25" spans="1:205" x14ac:dyDescent="0.25">
      <c r="A25" s="4" t="s">
        <v>70</v>
      </c>
      <c r="B25" s="4"/>
      <c r="C25" s="4"/>
      <c r="D25" s="4"/>
      <c r="E25" s="4"/>
      <c r="F25" s="4"/>
      <c r="G25" s="4"/>
      <c r="I25" s="86"/>
      <c r="J25" s="86"/>
      <c r="M25" s="86"/>
      <c r="O25" s="86"/>
      <c r="P25" s="86"/>
      <c r="S25" s="86"/>
      <c r="U25" s="86"/>
      <c r="V25" s="86"/>
      <c r="Y25" s="86"/>
      <c r="AA25" s="86"/>
      <c r="AB25" s="86"/>
      <c r="AE25" s="86"/>
      <c r="AG25" s="86"/>
      <c r="AH25" s="86"/>
      <c r="AK25" s="86"/>
      <c r="AM25" s="86"/>
      <c r="AN25" s="86"/>
      <c r="AQ25" s="86"/>
      <c r="AS25" s="86"/>
      <c r="AT25" s="86"/>
      <c r="AW25" s="86"/>
      <c r="AY25" s="86"/>
      <c r="AZ25" s="86"/>
      <c r="BC25" s="86"/>
      <c r="BE25" s="86"/>
      <c r="BF25" s="86"/>
      <c r="BI25" s="86"/>
      <c r="BK25" s="86"/>
      <c r="BL25" s="86"/>
      <c r="BO25" s="86"/>
      <c r="BQ25" s="86"/>
      <c r="BR25" s="86"/>
      <c r="BU25" s="86"/>
      <c r="BW25" s="86"/>
      <c r="BX25" s="86"/>
      <c r="CA25" s="86"/>
      <c r="CC25" s="86"/>
      <c r="CD25" s="86"/>
      <c r="CG25" s="86"/>
      <c r="CI25" s="86"/>
      <c r="CJ25" s="86"/>
      <c r="CM25" s="86"/>
      <c r="CO25" s="86"/>
      <c r="CP25" s="86"/>
      <c r="CS25" s="86"/>
      <c r="CU25" s="86"/>
      <c r="CV25" s="86"/>
      <c r="CY25" s="86"/>
      <c r="DA25" s="86"/>
      <c r="DB25" s="86"/>
      <c r="DE25" s="86"/>
      <c r="DG25" s="86"/>
      <c r="DH25" s="86"/>
      <c r="DK25" s="86"/>
      <c r="DL25" s="4"/>
      <c r="DM25" s="86"/>
      <c r="DN25" s="4"/>
      <c r="DO25" s="86"/>
      <c r="DQ25" s="86"/>
      <c r="DR25" s="4"/>
      <c r="DS25" s="86"/>
      <c r="DT25" s="4"/>
      <c r="DU25" s="86"/>
      <c r="DV25" s="4"/>
      <c r="DW25" s="86"/>
      <c r="DX25" s="4"/>
      <c r="DY25" s="86"/>
      <c r="DZ25" s="4"/>
      <c r="EA25" s="86"/>
      <c r="EB25" s="4"/>
      <c r="EC25" s="86"/>
      <c r="ED25" s="4"/>
      <c r="EE25" s="86"/>
      <c r="EF25" s="4"/>
      <c r="EG25" s="86"/>
      <c r="EH25" s="4"/>
      <c r="EI25" s="86"/>
      <c r="EJ25" s="4"/>
      <c r="EK25" s="86"/>
      <c r="EL25" s="4"/>
      <c r="EM25" s="86"/>
      <c r="EO25" s="86"/>
      <c r="EQ25" s="86"/>
      <c r="ES25" s="86"/>
      <c r="EU25" s="86"/>
      <c r="EW25" s="86"/>
      <c r="EY25" s="86"/>
      <c r="FA25" s="86"/>
      <c r="FC25" s="86"/>
      <c r="FE25" s="86"/>
      <c r="FG25" s="86"/>
      <c r="FI25" s="86"/>
      <c r="FK25" s="86"/>
      <c r="FM25" s="86"/>
      <c r="FO25" s="86"/>
      <c r="FQ25" s="86"/>
      <c r="FS25" s="86"/>
      <c r="FU25" s="86"/>
      <c r="FW25" s="86"/>
      <c r="FY25" s="86"/>
      <c r="GA25" s="86"/>
      <c r="GC25" s="86"/>
      <c r="GE25" s="86"/>
      <c r="GG25" s="86"/>
      <c r="GI25" s="86"/>
      <c r="GK25" s="86"/>
      <c r="GM25" s="86"/>
      <c r="GO25" s="86"/>
      <c r="GQ25" s="86"/>
      <c r="GS25" s="86"/>
      <c r="GU25" s="86"/>
      <c r="GW25" s="86"/>
    </row>
    <row r="26" spans="1:205" s="6" customFormat="1" x14ac:dyDescent="0.25">
      <c r="A26" s="30" t="s">
        <v>78</v>
      </c>
      <c r="B26" s="42" t="s">
        <v>98</v>
      </c>
      <c r="C26" s="42"/>
      <c r="D26" s="42"/>
      <c r="E26" s="43" t="s">
        <v>149</v>
      </c>
      <c r="F26" s="42"/>
      <c r="G26" s="42"/>
      <c r="I26" s="96"/>
      <c r="M26" s="87"/>
      <c r="O26" s="96"/>
      <c r="S26" s="87"/>
      <c r="U26" s="96"/>
      <c r="Y26" s="87"/>
      <c r="AA26" s="96"/>
      <c r="AE26" s="87"/>
      <c r="AG26" s="96"/>
      <c r="AK26" s="87"/>
      <c r="AM26" s="96"/>
      <c r="AQ26" s="87"/>
      <c r="AS26" s="96"/>
      <c r="AW26" s="87"/>
      <c r="AY26" s="96"/>
      <c r="BC26" s="87"/>
      <c r="BE26" s="96"/>
      <c r="BI26" s="87"/>
      <c r="BK26" s="96"/>
      <c r="BO26" s="87"/>
      <c r="BQ26" s="96"/>
      <c r="BU26" s="87"/>
      <c r="BW26" s="96"/>
      <c r="CA26" s="87"/>
      <c r="CC26" s="96"/>
      <c r="CG26" s="87"/>
      <c r="CI26" s="96"/>
      <c r="CM26" s="87"/>
      <c r="CO26" s="96"/>
      <c r="CS26" s="87"/>
      <c r="CU26" s="96"/>
      <c r="CY26" s="87"/>
      <c r="DA26" s="96"/>
      <c r="DE26" s="87"/>
      <c r="DG26" s="96"/>
      <c r="DH26" s="43"/>
      <c r="DK26" s="87"/>
      <c r="DL26" s="42"/>
      <c r="DM26" s="96"/>
      <c r="DN26" s="42"/>
      <c r="DO26" s="87"/>
      <c r="DQ26" s="87"/>
      <c r="DR26" s="42"/>
      <c r="DS26" s="87"/>
      <c r="DT26" s="42"/>
      <c r="DU26" s="87"/>
      <c r="DV26" s="41"/>
      <c r="DW26" s="87"/>
      <c r="DX26" s="42"/>
      <c r="DY26" s="87"/>
      <c r="DZ26" s="42"/>
      <c r="EA26" s="87"/>
      <c r="EB26" s="41"/>
      <c r="EC26" s="87"/>
      <c r="ED26" s="42"/>
      <c r="EE26" s="87"/>
      <c r="EF26" s="42"/>
      <c r="EG26" s="87"/>
      <c r="EH26" s="41"/>
      <c r="EI26" s="87"/>
      <c r="EJ26" s="42"/>
      <c r="EK26" s="87"/>
      <c r="EL26" s="42"/>
      <c r="EM26" s="87"/>
      <c r="EO26" s="87"/>
      <c r="EQ26" s="87"/>
      <c r="ES26" s="87"/>
      <c r="ET26" s="41"/>
      <c r="EU26" s="87"/>
      <c r="EW26" s="87"/>
      <c r="EY26" s="87"/>
      <c r="EZ26" s="41"/>
      <c r="FA26" s="87"/>
      <c r="FC26" s="87"/>
      <c r="FE26" s="87"/>
      <c r="FF26" s="41"/>
      <c r="FG26" s="87"/>
      <c r="FI26" s="87"/>
      <c r="FK26" s="87"/>
      <c r="FM26" s="87"/>
      <c r="FO26" s="87"/>
      <c r="FQ26" s="87"/>
      <c r="FS26" s="87"/>
      <c r="FU26" s="87"/>
      <c r="FW26" s="87"/>
      <c r="FY26" s="87"/>
      <c r="GA26" s="87"/>
      <c r="GC26" s="87"/>
      <c r="GE26" s="87"/>
      <c r="GG26" s="87"/>
      <c r="GI26" s="87"/>
      <c r="GK26" s="87"/>
      <c r="GL26" s="9"/>
      <c r="GM26" s="87"/>
      <c r="GN26" s="9"/>
      <c r="GO26" s="87"/>
      <c r="GP26" s="9"/>
      <c r="GQ26" s="87"/>
      <c r="GS26" s="87"/>
      <c r="GT26" s="9"/>
      <c r="GU26" s="87"/>
      <c r="GV26" s="9"/>
      <c r="GW26" s="87"/>
    </row>
    <row r="27" spans="1:205" ht="17.25" customHeight="1" x14ac:dyDescent="0.25">
      <c r="A27" s="2" t="s">
        <v>96</v>
      </c>
    </row>
    <row r="28" spans="1:205" x14ac:dyDescent="0.25">
      <c r="A28" s="3" t="s">
        <v>216</v>
      </c>
      <c r="B28" s="10" t="s">
        <v>69</v>
      </c>
      <c r="C28" s="8" t="s">
        <v>217</v>
      </c>
      <c r="E28" s="8"/>
    </row>
    <row r="29" spans="1:205" x14ac:dyDescent="0.25">
      <c r="A29" s="3"/>
      <c r="B29" s="10" t="s">
        <v>72</v>
      </c>
      <c r="C29" s="41" t="s">
        <v>218</v>
      </c>
      <c r="E29" s="41"/>
    </row>
    <row r="30" spans="1:205" x14ac:dyDescent="0.25">
      <c r="A30" s="3" t="s">
        <v>213</v>
      </c>
      <c r="B30" s="10" t="s">
        <v>69</v>
      </c>
      <c r="C30" s="8" t="s">
        <v>214</v>
      </c>
      <c r="E30" s="8"/>
    </row>
    <row r="31" spans="1:205" x14ac:dyDescent="0.25">
      <c r="A31" s="3"/>
      <c r="B31" s="10" t="s">
        <v>72</v>
      </c>
      <c r="C31" s="41" t="s">
        <v>215</v>
      </c>
      <c r="E31" s="41"/>
    </row>
    <row r="32" spans="1:205" x14ac:dyDescent="0.25">
      <c r="A32" s="3" t="s">
        <v>206</v>
      </c>
      <c r="B32" s="10" t="s">
        <v>69</v>
      </c>
      <c r="C32" s="8" t="s">
        <v>211</v>
      </c>
      <c r="E32" s="8"/>
    </row>
    <row r="33" spans="1:5" x14ac:dyDescent="0.25">
      <c r="A33" s="3"/>
      <c r="B33" s="10" t="s">
        <v>72</v>
      </c>
      <c r="C33" s="41" t="s">
        <v>212</v>
      </c>
      <c r="E33" s="41"/>
    </row>
    <row r="34" spans="1:5" x14ac:dyDescent="0.25">
      <c r="A34" s="3" t="s">
        <v>203</v>
      </c>
      <c r="B34" s="10" t="s">
        <v>69</v>
      </c>
      <c r="C34" s="8" t="s">
        <v>204</v>
      </c>
      <c r="E34" s="8"/>
    </row>
    <row r="35" spans="1:5" x14ac:dyDescent="0.25">
      <c r="A35" s="3"/>
      <c r="B35" s="10" t="s">
        <v>72</v>
      </c>
      <c r="C35" s="41" t="s">
        <v>205</v>
      </c>
      <c r="E35" s="41"/>
    </row>
    <row r="36" spans="1:5" x14ac:dyDescent="0.25">
      <c r="A36" s="3" t="s">
        <v>196</v>
      </c>
      <c r="B36" s="10" t="s">
        <v>69</v>
      </c>
      <c r="C36" s="8" t="s">
        <v>199</v>
      </c>
      <c r="E36" s="8"/>
    </row>
    <row r="37" spans="1:5" x14ac:dyDescent="0.25">
      <c r="A37" s="3"/>
      <c r="B37" s="10" t="s">
        <v>72</v>
      </c>
      <c r="C37" s="41" t="s">
        <v>200</v>
      </c>
      <c r="E37" s="41"/>
    </row>
    <row r="38" spans="1:5" x14ac:dyDescent="0.25">
      <c r="A38" s="3" t="s">
        <v>195</v>
      </c>
      <c r="B38" s="10" t="s">
        <v>69</v>
      </c>
      <c r="C38" s="8" t="s">
        <v>198</v>
      </c>
      <c r="E38" s="8"/>
    </row>
    <row r="39" spans="1:5" x14ac:dyDescent="0.25">
      <c r="A39" s="3"/>
      <c r="B39" s="10" t="s">
        <v>72</v>
      </c>
      <c r="C39" s="41" t="s">
        <v>201</v>
      </c>
      <c r="E39" s="41"/>
    </row>
    <row r="40" spans="1:5" x14ac:dyDescent="0.25">
      <c r="A40" s="3" t="s">
        <v>194</v>
      </c>
      <c r="B40" s="10" t="s">
        <v>69</v>
      </c>
      <c r="C40" s="8" t="s">
        <v>197</v>
      </c>
      <c r="E40" s="8"/>
    </row>
    <row r="41" spans="1:5" x14ac:dyDescent="0.25">
      <c r="A41" s="3"/>
      <c r="B41" s="10" t="s">
        <v>72</v>
      </c>
      <c r="C41" s="41" t="s">
        <v>202</v>
      </c>
      <c r="E41" s="41"/>
    </row>
    <row r="42" spans="1:5" x14ac:dyDescent="0.25">
      <c r="A42" s="3" t="s">
        <v>189</v>
      </c>
      <c r="B42" s="10" t="s">
        <v>69</v>
      </c>
      <c r="C42" s="8" t="s">
        <v>192</v>
      </c>
      <c r="E42" s="8"/>
    </row>
    <row r="43" spans="1:5" x14ac:dyDescent="0.25">
      <c r="A43" s="3"/>
      <c r="B43" s="10" t="s">
        <v>72</v>
      </c>
      <c r="C43" s="41" t="s">
        <v>193</v>
      </c>
      <c r="E43" s="41"/>
    </row>
    <row r="44" spans="1:5" x14ac:dyDescent="0.25">
      <c r="A44" s="3" t="s">
        <v>188</v>
      </c>
      <c r="B44" s="10" t="s">
        <v>69</v>
      </c>
      <c r="C44" s="8" t="s">
        <v>190</v>
      </c>
      <c r="E44" s="8"/>
    </row>
    <row r="45" spans="1:5" x14ac:dyDescent="0.25">
      <c r="A45" s="3"/>
      <c r="B45" s="10" t="s">
        <v>72</v>
      </c>
      <c r="C45" s="41" t="s">
        <v>191</v>
      </c>
      <c r="E45" s="41"/>
    </row>
    <row r="46" spans="1:5" x14ac:dyDescent="0.25">
      <c r="A46" s="3" t="s">
        <v>181</v>
      </c>
      <c r="B46" s="10" t="s">
        <v>69</v>
      </c>
      <c r="C46" s="8" t="s">
        <v>186</v>
      </c>
      <c r="E46" s="8"/>
    </row>
    <row r="47" spans="1:5" x14ac:dyDescent="0.25">
      <c r="A47" s="3"/>
      <c r="B47" s="10" t="s">
        <v>72</v>
      </c>
      <c r="C47" s="41" t="s">
        <v>187</v>
      </c>
      <c r="E47" s="41"/>
    </row>
    <row r="48" spans="1:5" x14ac:dyDescent="0.25">
      <c r="A48" s="3" t="s">
        <v>176</v>
      </c>
      <c r="B48" s="10" t="s">
        <v>69</v>
      </c>
      <c r="C48" s="8" t="s">
        <v>178</v>
      </c>
      <c r="E48" s="8"/>
    </row>
    <row r="49" spans="1:116" x14ac:dyDescent="0.25">
      <c r="A49" s="3"/>
      <c r="B49" s="10" t="s">
        <v>72</v>
      </c>
      <c r="C49" s="41" t="s">
        <v>179</v>
      </c>
      <c r="E49" s="41"/>
    </row>
    <row r="50" spans="1:116" x14ac:dyDescent="0.25">
      <c r="A50" s="3" t="s">
        <v>172</v>
      </c>
      <c r="B50" s="10" t="s">
        <v>69</v>
      </c>
      <c r="C50" s="8" t="s">
        <v>173</v>
      </c>
      <c r="E50" s="8"/>
    </row>
    <row r="51" spans="1:116" x14ac:dyDescent="0.25">
      <c r="A51" s="3"/>
      <c r="B51" s="10" t="s">
        <v>72</v>
      </c>
      <c r="C51" s="41" t="s">
        <v>177</v>
      </c>
      <c r="E51" s="41"/>
    </row>
    <row r="52" spans="1:116" x14ac:dyDescent="0.25">
      <c r="A52" s="3" t="s">
        <v>171</v>
      </c>
      <c r="B52" s="10" t="s">
        <v>69</v>
      </c>
      <c r="C52" s="8" t="s">
        <v>174</v>
      </c>
      <c r="E52" s="8"/>
    </row>
    <row r="53" spans="1:116" x14ac:dyDescent="0.25">
      <c r="A53" s="3"/>
      <c r="B53" s="10" t="s">
        <v>72</v>
      </c>
      <c r="C53" s="41" t="s">
        <v>175</v>
      </c>
      <c r="E53" s="41"/>
    </row>
    <row r="54" spans="1:116" x14ac:dyDescent="0.25">
      <c r="A54" s="3" t="s">
        <v>168</v>
      </c>
      <c r="B54" s="10" t="s">
        <v>69</v>
      </c>
      <c r="C54" s="8" t="s">
        <v>169</v>
      </c>
      <c r="E54" s="8"/>
    </row>
    <row r="55" spans="1:116" x14ac:dyDescent="0.25">
      <c r="A55" s="3"/>
      <c r="B55" s="10" t="s">
        <v>72</v>
      </c>
      <c r="C55" s="41" t="s">
        <v>170</v>
      </c>
      <c r="E55" s="41"/>
    </row>
    <row r="56" spans="1:116" x14ac:dyDescent="0.25">
      <c r="A56" s="3" t="s">
        <v>160</v>
      </c>
      <c r="B56" s="10" t="s">
        <v>69</v>
      </c>
      <c r="C56" s="8" t="s">
        <v>162</v>
      </c>
      <c r="E56" s="8"/>
    </row>
    <row r="57" spans="1:116" x14ac:dyDescent="0.25">
      <c r="A57" s="3"/>
      <c r="B57" s="10" t="s">
        <v>72</v>
      </c>
      <c r="C57" s="41" t="s">
        <v>163</v>
      </c>
      <c r="E57" s="41"/>
    </row>
    <row r="58" spans="1:116" x14ac:dyDescent="0.25">
      <c r="A58" s="3" t="s">
        <v>156</v>
      </c>
      <c r="B58" s="10" t="s">
        <v>69</v>
      </c>
      <c r="C58" s="8" t="s">
        <v>158</v>
      </c>
      <c r="E58" s="8"/>
    </row>
    <row r="59" spans="1:116" x14ac:dyDescent="0.25">
      <c r="A59" s="3"/>
      <c r="B59" s="10" t="s">
        <v>72</v>
      </c>
      <c r="C59" s="41" t="s">
        <v>159</v>
      </c>
      <c r="E59" s="41"/>
    </row>
    <row r="60" spans="1:116" x14ac:dyDescent="0.25">
      <c r="A60" s="3" t="s">
        <v>152</v>
      </c>
      <c r="B60" s="10" t="s">
        <v>69</v>
      </c>
      <c r="C60" s="8" t="s">
        <v>154</v>
      </c>
      <c r="E60" s="8"/>
    </row>
    <row r="61" spans="1:116" x14ac:dyDescent="0.25">
      <c r="A61" s="3"/>
      <c r="B61" s="10" t="s">
        <v>72</v>
      </c>
      <c r="C61" s="41" t="s">
        <v>155</v>
      </c>
      <c r="E61" s="41"/>
    </row>
    <row r="62" spans="1:116" x14ac:dyDescent="0.25">
      <c r="A62" s="3" t="s">
        <v>146</v>
      </c>
      <c r="B62" s="10" t="s">
        <v>69</v>
      </c>
      <c r="C62" s="8" t="s">
        <v>150</v>
      </c>
      <c r="E62" s="8"/>
    </row>
    <row r="63" spans="1:116" x14ac:dyDescent="0.25">
      <c r="A63" s="3"/>
      <c r="B63" s="10" t="s">
        <v>72</v>
      </c>
      <c r="C63" s="41" t="s">
        <v>151</v>
      </c>
      <c r="E63" s="41"/>
    </row>
    <row r="64" spans="1:116" x14ac:dyDescent="0.25">
      <c r="A64" s="3" t="s">
        <v>139</v>
      </c>
      <c r="B64" s="10" t="s">
        <v>69</v>
      </c>
      <c r="C64" s="8" t="s">
        <v>148</v>
      </c>
      <c r="E64" s="8"/>
      <c r="F64" s="8"/>
      <c r="G64" s="8"/>
      <c r="DL64" s="8"/>
    </row>
    <row r="65" spans="1:205" x14ac:dyDescent="0.25">
      <c r="A65" s="3"/>
      <c r="B65" s="10" t="s">
        <v>72</v>
      </c>
      <c r="C65" s="41" t="s">
        <v>145</v>
      </c>
      <c r="E65" s="41"/>
      <c r="F65" s="41"/>
      <c r="G65" s="41"/>
      <c r="DL65" s="41"/>
    </row>
    <row r="66" spans="1:205" x14ac:dyDescent="0.25">
      <c r="A66" s="3" t="s">
        <v>136</v>
      </c>
      <c r="B66" s="10" t="s">
        <v>69</v>
      </c>
      <c r="C66" s="8" t="s">
        <v>141</v>
      </c>
      <c r="E66" s="8"/>
      <c r="F66" s="8"/>
      <c r="G66" s="8"/>
      <c r="I66" s="97"/>
      <c r="O66" s="97"/>
      <c r="U66" s="97"/>
      <c r="AA66" s="97"/>
      <c r="AG66" s="97"/>
      <c r="AM66" s="97"/>
      <c r="AS66" s="97"/>
      <c r="AY66" s="97"/>
      <c r="BE66" s="97"/>
      <c r="BK66" s="97"/>
      <c r="BQ66" s="97"/>
      <c r="BW66" s="97"/>
      <c r="CC66" s="97"/>
      <c r="CI66" s="97"/>
      <c r="CO66" s="97"/>
      <c r="CU66" s="97"/>
      <c r="DA66" s="97"/>
      <c r="DG66" s="97"/>
      <c r="DL66" s="8"/>
      <c r="DM66" s="97"/>
    </row>
    <row r="67" spans="1:205" x14ac:dyDescent="0.25">
      <c r="A67" s="3"/>
      <c r="B67" s="10" t="s">
        <v>72</v>
      </c>
      <c r="C67" s="41" t="s">
        <v>142</v>
      </c>
      <c r="E67" s="41"/>
      <c r="F67" s="41"/>
      <c r="G67" s="41"/>
      <c r="I67" s="87"/>
      <c r="O67" s="87"/>
      <c r="U67" s="87"/>
      <c r="AA67" s="87"/>
      <c r="AG67" s="87"/>
      <c r="AM67" s="87"/>
      <c r="AS67" s="87"/>
      <c r="AY67" s="87"/>
      <c r="BE67" s="87"/>
      <c r="BK67" s="87"/>
      <c r="BQ67" s="87"/>
      <c r="BW67" s="87"/>
      <c r="CC67" s="87"/>
      <c r="CI67" s="87"/>
      <c r="CO67" s="87"/>
      <c r="CU67" s="87"/>
      <c r="DA67" s="87"/>
      <c r="DG67" s="87"/>
      <c r="DL67" s="41"/>
      <c r="DM67" s="87"/>
    </row>
    <row r="68" spans="1:205" x14ac:dyDescent="0.25">
      <c r="A68" s="3" t="s">
        <v>129</v>
      </c>
      <c r="B68" s="10" t="s">
        <v>69</v>
      </c>
      <c r="C68" s="8" t="s">
        <v>137</v>
      </c>
      <c r="E68" s="8"/>
      <c r="F68" s="8"/>
      <c r="G68" s="8"/>
      <c r="I68" s="97"/>
      <c r="O68" s="97"/>
      <c r="U68" s="97"/>
      <c r="AA68" s="97"/>
      <c r="AG68" s="97"/>
      <c r="AM68" s="97"/>
      <c r="AS68" s="97"/>
      <c r="AY68" s="97"/>
      <c r="BE68" s="97"/>
      <c r="BK68" s="97"/>
      <c r="BQ68" s="97"/>
      <c r="BW68" s="97"/>
      <c r="CC68" s="97"/>
      <c r="CI68" s="97"/>
      <c r="CO68" s="97"/>
      <c r="CU68" s="97"/>
      <c r="DA68" s="97"/>
      <c r="DG68" s="97"/>
      <c r="DL68" s="8"/>
      <c r="DM68" s="97"/>
      <c r="DR68" s="8"/>
      <c r="DX68" s="8"/>
    </row>
    <row r="69" spans="1:205" x14ac:dyDescent="0.25">
      <c r="A69" s="3"/>
      <c r="B69" s="10" t="s">
        <v>72</v>
      </c>
      <c r="C69" s="41" t="s">
        <v>138</v>
      </c>
      <c r="E69" s="41"/>
      <c r="F69" s="41"/>
      <c r="G69" s="41"/>
      <c r="I69" s="87"/>
      <c r="O69" s="87"/>
      <c r="U69" s="87"/>
      <c r="AA69" s="87"/>
      <c r="AG69" s="87"/>
      <c r="AM69" s="87"/>
      <c r="AS69" s="87"/>
      <c r="AY69" s="87"/>
      <c r="BE69" s="87"/>
      <c r="BK69" s="87"/>
      <c r="BQ69" s="87"/>
      <c r="BW69" s="87"/>
      <c r="CC69" s="87"/>
      <c r="CI69" s="87"/>
      <c r="CO69" s="87"/>
      <c r="CU69" s="87"/>
      <c r="DA69" s="87"/>
      <c r="DG69" s="87"/>
      <c r="DL69" s="41"/>
      <c r="DM69" s="87"/>
      <c r="DR69" s="41"/>
      <c r="DX69" s="41"/>
    </row>
    <row r="70" spans="1:205" x14ac:dyDescent="0.25">
      <c r="A70" s="3" t="s">
        <v>128</v>
      </c>
      <c r="B70" s="10" t="s">
        <v>69</v>
      </c>
      <c r="C70" s="8" t="s">
        <v>130</v>
      </c>
      <c r="E70" s="8"/>
      <c r="F70" s="8"/>
      <c r="G70" s="8"/>
      <c r="I70" s="97"/>
      <c r="O70" s="97"/>
      <c r="U70" s="97"/>
      <c r="AA70" s="97"/>
      <c r="AG70" s="97"/>
      <c r="AM70" s="97"/>
      <c r="AS70" s="97"/>
      <c r="AY70" s="97"/>
      <c r="BE70" s="97"/>
      <c r="BK70" s="97"/>
      <c r="BQ70" s="97"/>
      <c r="BW70" s="97"/>
      <c r="CC70" s="97"/>
      <c r="CI70" s="97"/>
      <c r="CO70" s="97"/>
      <c r="CU70" s="97"/>
      <c r="DA70" s="97"/>
      <c r="DG70" s="97"/>
      <c r="DL70" s="8"/>
      <c r="DM70" s="97"/>
      <c r="DR70" s="8"/>
      <c r="DX70" s="8"/>
    </row>
    <row r="71" spans="1:205" x14ac:dyDescent="0.25">
      <c r="A71" s="3"/>
      <c r="B71" s="10" t="s">
        <v>72</v>
      </c>
      <c r="C71" s="41" t="s">
        <v>131</v>
      </c>
      <c r="E71" s="41"/>
      <c r="F71" s="41"/>
      <c r="G71" s="41"/>
      <c r="I71" s="87"/>
      <c r="O71" s="87"/>
      <c r="U71" s="87"/>
      <c r="AA71" s="87"/>
      <c r="AG71" s="87"/>
      <c r="AM71" s="87"/>
      <c r="AS71" s="87"/>
      <c r="AY71" s="87"/>
      <c r="BE71" s="87"/>
      <c r="BK71" s="87"/>
      <c r="BQ71" s="87"/>
      <c r="BW71" s="87"/>
      <c r="CC71" s="87"/>
      <c r="CI71" s="87"/>
      <c r="CO71" s="87"/>
      <c r="CU71" s="87"/>
      <c r="DA71" s="87"/>
      <c r="DG71" s="87"/>
      <c r="DL71" s="41"/>
      <c r="DM71" s="87"/>
      <c r="DR71" s="41"/>
      <c r="DX71" s="41"/>
    </row>
    <row r="72" spans="1:205" x14ac:dyDescent="0.25">
      <c r="A72" s="3" t="s">
        <v>117</v>
      </c>
      <c r="B72" s="10" t="s">
        <v>69</v>
      </c>
      <c r="C72" s="8" t="s">
        <v>120</v>
      </c>
      <c r="E72" s="8"/>
      <c r="F72" s="8"/>
      <c r="G72" s="8"/>
      <c r="I72" s="97"/>
      <c r="J72" s="24"/>
      <c r="K72" s="92"/>
      <c r="L72" s="10"/>
      <c r="M72" s="80"/>
      <c r="O72" s="97"/>
      <c r="P72" s="24"/>
      <c r="Q72" s="92"/>
      <c r="R72" s="10"/>
      <c r="S72" s="80"/>
      <c r="U72" s="97"/>
      <c r="V72" s="24"/>
      <c r="W72" s="92"/>
      <c r="X72" s="10"/>
      <c r="Y72" s="80"/>
      <c r="AA72" s="97"/>
      <c r="AB72" s="24"/>
      <c r="AC72" s="92"/>
      <c r="AD72" s="10"/>
      <c r="AE72" s="80"/>
      <c r="AG72" s="97"/>
      <c r="AH72" s="24"/>
      <c r="AI72" s="92"/>
      <c r="AJ72" s="10"/>
      <c r="AK72" s="80"/>
      <c r="AM72" s="97"/>
      <c r="AN72" s="24"/>
      <c r="AO72" s="92"/>
      <c r="AP72" s="10"/>
      <c r="AQ72" s="80"/>
      <c r="AS72" s="97"/>
      <c r="AT72" s="24"/>
      <c r="AU72" s="92"/>
      <c r="AV72" s="10"/>
      <c r="AW72" s="80"/>
      <c r="AY72" s="97"/>
      <c r="AZ72" s="24"/>
      <c r="BA72" s="92"/>
      <c r="BB72" s="10"/>
      <c r="BC72" s="80"/>
      <c r="BE72" s="97"/>
      <c r="BF72" s="24"/>
      <c r="BG72" s="92"/>
      <c r="BH72" s="10"/>
      <c r="BI72" s="80"/>
      <c r="BK72" s="97"/>
      <c r="BL72" s="24"/>
      <c r="BM72" s="92"/>
      <c r="BN72" s="10"/>
      <c r="BO72" s="80"/>
      <c r="BQ72" s="97"/>
      <c r="BR72" s="24"/>
      <c r="BS72" s="92"/>
      <c r="BT72" s="10"/>
      <c r="BU72" s="80"/>
      <c r="BW72" s="97"/>
      <c r="BX72" s="24"/>
      <c r="BY72" s="92"/>
      <c r="BZ72" s="10"/>
      <c r="CA72" s="80"/>
      <c r="CC72" s="97"/>
      <c r="CD72" s="24"/>
      <c r="CE72" s="92"/>
      <c r="CF72" s="10"/>
      <c r="CG72" s="80"/>
      <c r="CI72" s="97"/>
      <c r="CJ72" s="24"/>
      <c r="CK72" s="92"/>
      <c r="CL72" s="10"/>
      <c r="CM72" s="80"/>
      <c r="CO72" s="97"/>
      <c r="CP72" s="24"/>
      <c r="CQ72" s="92"/>
      <c r="CR72" s="10"/>
      <c r="CS72" s="80"/>
      <c r="CU72" s="97"/>
      <c r="CV72" s="24"/>
      <c r="CW72" s="92"/>
      <c r="CX72" s="10"/>
      <c r="CY72" s="80"/>
      <c r="DA72" s="97"/>
      <c r="DB72" s="24"/>
      <c r="DC72" s="92"/>
      <c r="DD72" s="10"/>
      <c r="DE72" s="80"/>
      <c r="DG72" s="97"/>
      <c r="DH72" s="24"/>
      <c r="DI72" s="92"/>
      <c r="DJ72" s="10"/>
      <c r="DK72" s="80"/>
      <c r="DL72" s="8"/>
      <c r="DM72" s="97"/>
      <c r="DN72" s="24"/>
      <c r="DO72" s="92"/>
      <c r="DP72" s="10"/>
      <c r="DQ72" s="80"/>
      <c r="DR72" s="8"/>
      <c r="DS72" s="92"/>
      <c r="DT72" s="24"/>
      <c r="DU72" s="92"/>
      <c r="DV72" s="10"/>
      <c r="DW72" s="80"/>
      <c r="DX72" s="8"/>
      <c r="DY72" s="92"/>
      <c r="DZ72" s="24"/>
      <c r="EA72" s="92"/>
      <c r="EB72" s="10"/>
      <c r="EC72" s="80"/>
      <c r="ED72" s="8"/>
      <c r="EE72" s="92"/>
      <c r="EF72" s="24"/>
      <c r="EG72" s="92"/>
      <c r="EH72" s="24"/>
      <c r="EI72" s="80"/>
      <c r="EK72" s="92"/>
      <c r="EL72" s="24"/>
      <c r="EM72" s="92"/>
      <c r="EN72" s="24"/>
      <c r="EO72" s="80"/>
      <c r="EQ72" s="92"/>
      <c r="ES72" s="92"/>
      <c r="EU72" s="80"/>
      <c r="EW72" s="92"/>
      <c r="EY72" s="92"/>
      <c r="FA72" s="80"/>
      <c r="FC72" s="92"/>
      <c r="FE72" s="92"/>
      <c r="FG72" s="80"/>
      <c r="FI72" s="92"/>
      <c r="FK72" s="92"/>
      <c r="FM72" s="80"/>
      <c r="FO72" s="92"/>
      <c r="FQ72" s="92"/>
      <c r="FS72" s="80"/>
      <c r="FU72" s="92"/>
      <c r="FW72" s="92"/>
      <c r="FY72" s="80"/>
      <c r="GA72" s="92"/>
      <c r="GC72" s="92"/>
      <c r="GE72" s="80"/>
      <c r="GG72" s="92"/>
      <c r="GI72" s="92"/>
      <c r="GK72" s="80"/>
      <c r="GM72" s="92"/>
      <c r="GO72" s="92"/>
      <c r="GQ72" s="80"/>
      <c r="GS72" s="92"/>
      <c r="GU72" s="92"/>
      <c r="GW72" s="80"/>
    </row>
    <row r="73" spans="1:205" x14ac:dyDescent="0.25">
      <c r="A73" s="3"/>
      <c r="B73" s="10" t="s">
        <v>72</v>
      </c>
      <c r="C73" s="41" t="s">
        <v>121</v>
      </c>
      <c r="E73" s="41"/>
      <c r="F73" s="41"/>
      <c r="G73" s="41"/>
      <c r="I73" s="87"/>
      <c r="J73" s="22"/>
      <c r="K73" s="93"/>
      <c r="L73" s="10"/>
      <c r="M73" s="80"/>
      <c r="O73" s="87"/>
      <c r="P73" s="22"/>
      <c r="Q73" s="93"/>
      <c r="R73" s="10"/>
      <c r="S73" s="80"/>
      <c r="U73" s="87"/>
      <c r="V73" s="22"/>
      <c r="W73" s="93"/>
      <c r="X73" s="10"/>
      <c r="Y73" s="80"/>
      <c r="AA73" s="87"/>
      <c r="AB73" s="22"/>
      <c r="AC73" s="93"/>
      <c r="AD73" s="10"/>
      <c r="AE73" s="80"/>
      <c r="AG73" s="87"/>
      <c r="AH73" s="22"/>
      <c r="AI73" s="93"/>
      <c r="AJ73" s="10"/>
      <c r="AK73" s="80"/>
      <c r="AM73" s="87"/>
      <c r="AN73" s="22"/>
      <c r="AO73" s="93"/>
      <c r="AP73" s="10"/>
      <c r="AQ73" s="80"/>
      <c r="AS73" s="87"/>
      <c r="AT73" s="22"/>
      <c r="AU73" s="93"/>
      <c r="AV73" s="10"/>
      <c r="AW73" s="80"/>
      <c r="AY73" s="87"/>
      <c r="AZ73" s="22"/>
      <c r="BA73" s="93"/>
      <c r="BB73" s="10"/>
      <c r="BC73" s="80"/>
      <c r="BE73" s="87"/>
      <c r="BF73" s="22"/>
      <c r="BG73" s="93"/>
      <c r="BH73" s="10"/>
      <c r="BI73" s="80"/>
      <c r="BK73" s="87"/>
      <c r="BL73" s="22"/>
      <c r="BM73" s="93"/>
      <c r="BN73" s="10"/>
      <c r="BO73" s="80"/>
      <c r="BQ73" s="87"/>
      <c r="BR73" s="22"/>
      <c r="BS73" s="93"/>
      <c r="BT73" s="10"/>
      <c r="BU73" s="80"/>
      <c r="BW73" s="87"/>
      <c r="BX73" s="22"/>
      <c r="BY73" s="93"/>
      <c r="BZ73" s="10"/>
      <c r="CA73" s="80"/>
      <c r="CC73" s="87"/>
      <c r="CD73" s="22"/>
      <c r="CE73" s="93"/>
      <c r="CF73" s="10"/>
      <c r="CG73" s="80"/>
      <c r="CI73" s="87"/>
      <c r="CJ73" s="22"/>
      <c r="CK73" s="93"/>
      <c r="CL73" s="10"/>
      <c r="CM73" s="80"/>
      <c r="CO73" s="87"/>
      <c r="CP73" s="22"/>
      <c r="CQ73" s="93"/>
      <c r="CR73" s="10"/>
      <c r="CS73" s="80"/>
      <c r="CU73" s="87"/>
      <c r="CV73" s="22"/>
      <c r="CW73" s="93"/>
      <c r="CX73" s="10"/>
      <c r="CY73" s="80"/>
      <c r="DA73" s="87"/>
      <c r="DB73" s="22"/>
      <c r="DC73" s="93"/>
      <c r="DD73" s="10"/>
      <c r="DE73" s="80"/>
      <c r="DG73" s="87"/>
      <c r="DH73" s="22"/>
      <c r="DI73" s="93"/>
      <c r="DJ73" s="10"/>
      <c r="DK73" s="80"/>
      <c r="DL73" s="41"/>
      <c r="DM73" s="87"/>
      <c r="DN73" s="22"/>
      <c r="DO73" s="93"/>
      <c r="DP73" s="10"/>
      <c r="DQ73" s="80"/>
      <c r="DR73" s="41"/>
      <c r="DS73" s="93"/>
      <c r="DT73" s="22"/>
      <c r="DU73" s="93"/>
      <c r="DV73" s="10"/>
      <c r="DW73" s="80"/>
      <c r="DX73" s="41"/>
      <c r="DY73" s="93"/>
      <c r="DZ73" s="22"/>
      <c r="EA73" s="93"/>
      <c r="EB73" s="10"/>
      <c r="EC73" s="80"/>
      <c r="ED73" s="41"/>
      <c r="EE73" s="93"/>
      <c r="EF73" s="22"/>
      <c r="EG73" s="93"/>
      <c r="EH73" s="22"/>
      <c r="EI73" s="80"/>
      <c r="EJ73" s="22"/>
      <c r="EK73" s="93"/>
      <c r="EL73" s="22"/>
      <c r="EM73" s="93"/>
      <c r="EN73" s="22"/>
      <c r="EO73" s="80"/>
      <c r="EQ73" s="93"/>
      <c r="ES73" s="93"/>
      <c r="EU73" s="80"/>
      <c r="EW73" s="93"/>
      <c r="EY73" s="93"/>
      <c r="FA73" s="80"/>
      <c r="FC73" s="93"/>
      <c r="FE73" s="93"/>
      <c r="FG73" s="80"/>
      <c r="FI73" s="93"/>
      <c r="FK73" s="93"/>
      <c r="FM73" s="80"/>
      <c r="FO73" s="93"/>
      <c r="FQ73" s="93"/>
      <c r="FS73" s="80"/>
      <c r="FU73" s="93"/>
      <c r="FW73" s="93"/>
      <c r="FY73" s="80"/>
      <c r="GA73" s="93"/>
      <c r="GC73" s="93"/>
      <c r="GE73" s="80"/>
      <c r="GG73" s="93"/>
      <c r="GI73" s="93"/>
      <c r="GK73" s="80"/>
      <c r="GM73" s="93"/>
      <c r="GO73" s="93"/>
      <c r="GQ73" s="80"/>
      <c r="GS73" s="93"/>
      <c r="GU73" s="93"/>
      <c r="GW73" s="80"/>
    </row>
    <row r="74" spans="1:205" x14ac:dyDescent="0.25">
      <c r="A74" s="3" t="s">
        <v>107</v>
      </c>
      <c r="B74" s="10" t="s">
        <v>69</v>
      </c>
      <c r="C74" s="8" t="s">
        <v>115</v>
      </c>
      <c r="E74" s="8"/>
      <c r="F74" s="8"/>
      <c r="G74" s="8"/>
      <c r="I74" s="97"/>
      <c r="J74" s="10"/>
      <c r="K74" s="80"/>
      <c r="L74" s="10"/>
      <c r="M74" s="80"/>
      <c r="O74" s="97"/>
      <c r="P74" s="10"/>
      <c r="Q74" s="80"/>
      <c r="R74" s="10"/>
      <c r="S74" s="80"/>
      <c r="U74" s="97"/>
      <c r="V74" s="10"/>
      <c r="W74" s="80"/>
      <c r="X74" s="10"/>
      <c r="Y74" s="80"/>
      <c r="AA74" s="97"/>
      <c r="AB74" s="10"/>
      <c r="AC74" s="80"/>
      <c r="AD74" s="10"/>
      <c r="AE74" s="80"/>
      <c r="AG74" s="97"/>
      <c r="AH74" s="10"/>
      <c r="AI74" s="80"/>
      <c r="AJ74" s="10"/>
      <c r="AK74" s="80"/>
      <c r="AM74" s="97"/>
      <c r="AN74" s="10"/>
      <c r="AO74" s="80"/>
      <c r="AP74" s="10"/>
      <c r="AQ74" s="80"/>
      <c r="AS74" s="97"/>
      <c r="AT74" s="10"/>
      <c r="AU74" s="80"/>
      <c r="AV74" s="10"/>
      <c r="AW74" s="80"/>
      <c r="AY74" s="97"/>
      <c r="AZ74" s="10"/>
      <c r="BA74" s="80"/>
      <c r="BB74" s="10"/>
      <c r="BC74" s="80"/>
      <c r="BE74" s="97"/>
      <c r="BF74" s="10"/>
      <c r="BG74" s="80"/>
      <c r="BH74" s="10"/>
      <c r="BI74" s="80"/>
      <c r="BK74" s="97"/>
      <c r="BL74" s="10"/>
      <c r="BM74" s="80"/>
      <c r="BN74" s="10"/>
      <c r="BO74" s="80"/>
      <c r="BQ74" s="97"/>
      <c r="BR74" s="10"/>
      <c r="BS74" s="80"/>
      <c r="BT74" s="10"/>
      <c r="BU74" s="80"/>
      <c r="BW74" s="97"/>
      <c r="BX74" s="10"/>
      <c r="BY74" s="80"/>
      <c r="BZ74" s="10"/>
      <c r="CA74" s="80"/>
      <c r="CC74" s="97"/>
      <c r="CD74" s="10"/>
      <c r="CE74" s="80"/>
      <c r="CF74" s="10"/>
      <c r="CG74" s="80"/>
      <c r="CI74" s="97"/>
      <c r="CJ74" s="10"/>
      <c r="CK74" s="80"/>
      <c r="CL74" s="10"/>
      <c r="CM74" s="80"/>
      <c r="CO74" s="97"/>
      <c r="CP74" s="10"/>
      <c r="CQ74" s="80"/>
      <c r="CR74" s="10"/>
      <c r="CS74" s="80"/>
      <c r="CU74" s="97"/>
      <c r="CV74" s="10"/>
      <c r="CW74" s="80"/>
      <c r="CX74" s="10"/>
      <c r="CY74" s="80"/>
      <c r="DA74" s="97"/>
      <c r="DB74" s="10"/>
      <c r="DC74" s="80"/>
      <c r="DD74" s="10"/>
      <c r="DE74" s="80"/>
      <c r="DG74" s="97"/>
      <c r="DH74" s="10"/>
      <c r="DI74" s="80"/>
      <c r="DJ74" s="10"/>
      <c r="DK74" s="80"/>
      <c r="DL74" s="8"/>
      <c r="DM74" s="97"/>
      <c r="DN74" s="10"/>
      <c r="DO74" s="80"/>
      <c r="DP74" s="10"/>
      <c r="DQ74" s="80"/>
      <c r="DR74" s="8"/>
      <c r="DS74" s="80"/>
      <c r="DT74" s="10"/>
      <c r="DU74" s="80"/>
      <c r="DV74" s="10"/>
      <c r="DW74" s="80"/>
      <c r="DX74" s="8"/>
      <c r="DY74" s="80"/>
      <c r="DZ74" s="10"/>
      <c r="EA74" s="80"/>
      <c r="EB74" s="10"/>
      <c r="EC74" s="80"/>
      <c r="ED74" s="8"/>
      <c r="EE74" s="80"/>
      <c r="EF74" s="10"/>
      <c r="EG74" s="80"/>
      <c r="EH74" s="10"/>
      <c r="EI74" s="80"/>
      <c r="EK74" s="80"/>
      <c r="EL74" s="10"/>
      <c r="EM74" s="80"/>
      <c r="EN74" s="10"/>
      <c r="EO74" s="80"/>
      <c r="EQ74" s="80"/>
      <c r="ES74" s="80"/>
      <c r="EU74" s="80"/>
      <c r="EW74" s="80"/>
      <c r="EY74" s="80"/>
      <c r="FA74" s="80"/>
      <c r="FC74" s="80"/>
      <c r="FE74" s="80"/>
      <c r="FG74" s="80"/>
      <c r="FI74" s="80"/>
      <c r="FK74" s="80"/>
      <c r="FM74" s="80"/>
      <c r="FO74" s="80"/>
      <c r="FQ74" s="80"/>
      <c r="FS74" s="80"/>
      <c r="FU74" s="80"/>
      <c r="FW74" s="80"/>
      <c r="FY74" s="80"/>
      <c r="GA74" s="80"/>
      <c r="GC74" s="80"/>
      <c r="GE74" s="80"/>
      <c r="GG74" s="80"/>
      <c r="GI74" s="80"/>
      <c r="GK74" s="80"/>
      <c r="GM74" s="80"/>
      <c r="GO74" s="80"/>
      <c r="GQ74" s="80"/>
      <c r="GS74" s="80"/>
      <c r="GU74" s="80"/>
      <c r="GW74" s="80"/>
    </row>
    <row r="75" spans="1:205" x14ac:dyDescent="0.25">
      <c r="A75" s="3"/>
      <c r="B75" s="10" t="s">
        <v>72</v>
      </c>
      <c r="C75" s="41" t="s">
        <v>116</v>
      </c>
      <c r="E75" s="41"/>
      <c r="F75" s="41"/>
      <c r="G75" s="41"/>
      <c r="I75" s="87"/>
      <c r="J75" s="10"/>
      <c r="K75" s="80"/>
      <c r="L75" s="10"/>
      <c r="M75" s="80"/>
      <c r="O75" s="87"/>
      <c r="P75" s="10"/>
      <c r="Q75" s="80"/>
      <c r="R75" s="10"/>
      <c r="S75" s="80"/>
      <c r="U75" s="87"/>
      <c r="V75" s="10"/>
      <c r="W75" s="80"/>
      <c r="X75" s="10"/>
      <c r="Y75" s="80"/>
      <c r="AA75" s="87"/>
      <c r="AB75" s="10"/>
      <c r="AC75" s="80"/>
      <c r="AD75" s="10"/>
      <c r="AE75" s="80"/>
      <c r="AG75" s="87"/>
      <c r="AH75" s="10"/>
      <c r="AI75" s="80"/>
      <c r="AJ75" s="10"/>
      <c r="AK75" s="80"/>
      <c r="AM75" s="87"/>
      <c r="AN75" s="10"/>
      <c r="AO75" s="80"/>
      <c r="AP75" s="10"/>
      <c r="AQ75" s="80"/>
      <c r="AS75" s="87"/>
      <c r="AT75" s="10"/>
      <c r="AU75" s="80"/>
      <c r="AV75" s="10"/>
      <c r="AW75" s="80"/>
      <c r="AY75" s="87"/>
      <c r="AZ75" s="10"/>
      <c r="BA75" s="80"/>
      <c r="BB75" s="10"/>
      <c r="BC75" s="80"/>
      <c r="BE75" s="87"/>
      <c r="BF75" s="10"/>
      <c r="BG75" s="80"/>
      <c r="BH75" s="10"/>
      <c r="BI75" s="80"/>
      <c r="BK75" s="87"/>
      <c r="BL75" s="10"/>
      <c r="BM75" s="80"/>
      <c r="BN75" s="10"/>
      <c r="BO75" s="80"/>
      <c r="BQ75" s="87"/>
      <c r="BR75" s="10"/>
      <c r="BS75" s="80"/>
      <c r="BT75" s="10"/>
      <c r="BU75" s="80"/>
      <c r="BW75" s="87"/>
      <c r="BX75" s="10"/>
      <c r="BY75" s="80"/>
      <c r="BZ75" s="10"/>
      <c r="CA75" s="80"/>
      <c r="CC75" s="87"/>
      <c r="CD75" s="10"/>
      <c r="CE75" s="80"/>
      <c r="CF75" s="10"/>
      <c r="CG75" s="80"/>
      <c r="CI75" s="87"/>
      <c r="CJ75" s="10"/>
      <c r="CK75" s="80"/>
      <c r="CL75" s="10"/>
      <c r="CM75" s="80"/>
      <c r="CO75" s="87"/>
      <c r="CP75" s="10"/>
      <c r="CQ75" s="80"/>
      <c r="CR75" s="10"/>
      <c r="CS75" s="80"/>
      <c r="CU75" s="87"/>
      <c r="CV75" s="10"/>
      <c r="CW75" s="80"/>
      <c r="CX75" s="10"/>
      <c r="CY75" s="80"/>
      <c r="DA75" s="87"/>
      <c r="DB75" s="10"/>
      <c r="DC75" s="80"/>
      <c r="DD75" s="10"/>
      <c r="DE75" s="80"/>
      <c r="DG75" s="87"/>
      <c r="DH75" s="10"/>
      <c r="DI75" s="80"/>
      <c r="DJ75" s="10"/>
      <c r="DK75" s="80"/>
      <c r="DL75" s="41"/>
      <c r="DM75" s="87"/>
      <c r="DN75" s="10"/>
      <c r="DO75" s="80"/>
      <c r="DP75" s="10"/>
      <c r="DQ75" s="80"/>
      <c r="DR75" s="41"/>
      <c r="DS75" s="80"/>
      <c r="DT75" s="10"/>
      <c r="DU75" s="80"/>
      <c r="DV75" s="10"/>
      <c r="DW75" s="80"/>
      <c r="DX75" s="41"/>
      <c r="DY75" s="80"/>
      <c r="DZ75" s="10"/>
      <c r="EA75" s="80"/>
      <c r="EB75" s="10"/>
      <c r="EC75" s="80"/>
      <c r="ED75" s="41"/>
      <c r="EE75" s="80"/>
      <c r="EF75" s="10"/>
      <c r="EG75" s="80"/>
      <c r="EH75" s="10"/>
      <c r="EI75" s="80"/>
      <c r="EK75" s="80"/>
      <c r="EL75" s="10"/>
      <c r="EM75" s="80"/>
      <c r="EN75" s="10"/>
      <c r="EO75" s="80"/>
      <c r="EQ75" s="80"/>
      <c r="ES75" s="80"/>
      <c r="EU75" s="80"/>
      <c r="EW75" s="80"/>
      <c r="EY75" s="80"/>
      <c r="FA75" s="80"/>
      <c r="FC75" s="80"/>
      <c r="FE75" s="80"/>
      <c r="FG75" s="80"/>
      <c r="FI75" s="80"/>
      <c r="FK75" s="80"/>
      <c r="FM75" s="80"/>
      <c r="FO75" s="80"/>
      <c r="FQ75" s="80"/>
      <c r="FS75" s="80"/>
      <c r="FU75" s="80"/>
      <c r="FW75" s="80"/>
      <c r="FY75" s="80"/>
      <c r="GA75" s="80"/>
      <c r="GC75" s="80"/>
      <c r="GE75" s="80"/>
      <c r="GG75" s="80"/>
      <c r="GI75" s="80"/>
      <c r="GK75" s="80"/>
      <c r="GM75" s="80"/>
      <c r="GO75" s="80"/>
      <c r="GQ75" s="80"/>
      <c r="GS75" s="80"/>
      <c r="GU75" s="80"/>
      <c r="GW75" s="80"/>
    </row>
    <row r="76" spans="1:205" x14ac:dyDescent="0.25">
      <c r="A76" s="3" t="s">
        <v>100</v>
      </c>
      <c r="B76" s="10" t="s">
        <v>69</v>
      </c>
      <c r="C76" s="8" t="s">
        <v>108</v>
      </c>
      <c r="E76" s="8"/>
      <c r="F76" s="8"/>
      <c r="G76" s="8"/>
      <c r="I76" s="97"/>
      <c r="J76" s="10"/>
      <c r="K76" s="80"/>
      <c r="L76" s="10"/>
      <c r="M76" s="80"/>
      <c r="O76" s="97"/>
      <c r="P76" s="10"/>
      <c r="Q76" s="80"/>
      <c r="R76" s="10"/>
      <c r="S76" s="80"/>
      <c r="U76" s="97"/>
      <c r="V76" s="10"/>
      <c r="W76" s="80"/>
      <c r="X76" s="10"/>
      <c r="Y76" s="80"/>
      <c r="AA76" s="97"/>
      <c r="AB76" s="10"/>
      <c r="AC76" s="80"/>
      <c r="AD76" s="10"/>
      <c r="AE76" s="80"/>
      <c r="AG76" s="97"/>
      <c r="AH76" s="10"/>
      <c r="AI76" s="80"/>
      <c r="AJ76" s="10"/>
      <c r="AK76" s="80"/>
      <c r="AM76" s="97"/>
      <c r="AN76" s="10"/>
      <c r="AO76" s="80"/>
      <c r="AP76" s="10"/>
      <c r="AQ76" s="80"/>
      <c r="AS76" s="97"/>
      <c r="AT76" s="10"/>
      <c r="AU76" s="80"/>
      <c r="AV76" s="10"/>
      <c r="AW76" s="80"/>
      <c r="AY76" s="97"/>
      <c r="AZ76" s="10"/>
      <c r="BA76" s="80"/>
      <c r="BB76" s="10"/>
      <c r="BC76" s="80"/>
      <c r="BE76" s="97"/>
      <c r="BF76" s="10"/>
      <c r="BG76" s="80"/>
      <c r="BH76" s="10"/>
      <c r="BI76" s="80"/>
      <c r="BK76" s="97"/>
      <c r="BL76" s="10"/>
      <c r="BM76" s="80"/>
      <c r="BN76" s="10"/>
      <c r="BO76" s="80"/>
      <c r="BQ76" s="97"/>
      <c r="BR76" s="10"/>
      <c r="BS76" s="80"/>
      <c r="BT76" s="10"/>
      <c r="BU76" s="80"/>
      <c r="BW76" s="97"/>
      <c r="BX76" s="10"/>
      <c r="BY76" s="80"/>
      <c r="BZ76" s="10"/>
      <c r="CA76" s="80"/>
      <c r="CC76" s="97"/>
      <c r="CD76" s="10"/>
      <c r="CE76" s="80"/>
      <c r="CF76" s="10"/>
      <c r="CG76" s="80"/>
      <c r="CI76" s="97"/>
      <c r="CJ76" s="10"/>
      <c r="CK76" s="80"/>
      <c r="CL76" s="10"/>
      <c r="CM76" s="80"/>
      <c r="CO76" s="97"/>
      <c r="CP76" s="10"/>
      <c r="CQ76" s="80"/>
      <c r="CR76" s="10"/>
      <c r="CS76" s="80"/>
      <c r="CU76" s="97"/>
      <c r="CV76" s="10"/>
      <c r="CW76" s="80"/>
      <c r="CX76" s="10"/>
      <c r="CY76" s="80"/>
      <c r="DA76" s="97"/>
      <c r="DB76" s="10"/>
      <c r="DC76" s="80"/>
      <c r="DD76" s="10"/>
      <c r="DE76" s="80"/>
      <c r="DG76" s="97"/>
      <c r="DH76" s="10"/>
      <c r="DI76" s="80"/>
      <c r="DJ76" s="10"/>
      <c r="DK76" s="80"/>
      <c r="DL76" s="8"/>
      <c r="DM76" s="97"/>
      <c r="DN76" s="10"/>
      <c r="DO76" s="80"/>
      <c r="DP76" s="10"/>
      <c r="DQ76" s="80"/>
      <c r="DR76" s="8"/>
      <c r="DS76" s="80"/>
      <c r="DT76" s="10"/>
      <c r="DU76" s="80"/>
      <c r="DV76" s="10"/>
      <c r="DW76" s="80"/>
      <c r="DX76" s="8"/>
      <c r="DY76" s="80"/>
      <c r="DZ76" s="10"/>
      <c r="EA76" s="80"/>
      <c r="EB76" s="10"/>
      <c r="EC76" s="80"/>
      <c r="ED76" s="8"/>
      <c r="EE76" s="80"/>
      <c r="EF76" s="10"/>
      <c r="EG76" s="80"/>
      <c r="EH76" s="10"/>
      <c r="EI76" s="80"/>
      <c r="EK76" s="80"/>
      <c r="EL76" s="10"/>
      <c r="EM76" s="80"/>
      <c r="EN76" s="10"/>
      <c r="EO76" s="80"/>
      <c r="EQ76" s="80"/>
      <c r="ES76" s="80"/>
      <c r="EU76" s="80"/>
      <c r="EW76" s="80"/>
      <c r="EY76" s="80"/>
      <c r="FA76" s="80"/>
      <c r="FC76" s="80"/>
      <c r="FE76" s="80"/>
      <c r="FG76" s="80"/>
      <c r="FI76" s="80"/>
      <c r="FK76" s="80"/>
      <c r="FM76" s="80"/>
      <c r="FO76" s="80"/>
      <c r="FQ76" s="80"/>
      <c r="FS76" s="80"/>
      <c r="FU76" s="80"/>
      <c r="FW76" s="80"/>
      <c r="FY76" s="80"/>
      <c r="GA76" s="80"/>
      <c r="GC76" s="80"/>
      <c r="GE76" s="80"/>
      <c r="GG76" s="80"/>
      <c r="GI76" s="80"/>
      <c r="GK76" s="80"/>
      <c r="GM76" s="80"/>
      <c r="GO76" s="80"/>
      <c r="GQ76" s="80"/>
      <c r="GS76" s="80"/>
      <c r="GU76" s="80"/>
      <c r="GW76" s="80"/>
    </row>
    <row r="77" spans="1:205" x14ac:dyDescent="0.25">
      <c r="A77" s="3"/>
      <c r="B77" s="10" t="s">
        <v>72</v>
      </c>
      <c r="C77" s="41" t="s">
        <v>109</v>
      </c>
      <c r="E77" s="41"/>
      <c r="F77" s="41"/>
      <c r="G77" s="41"/>
      <c r="I77" s="87"/>
      <c r="J77" s="10"/>
      <c r="K77" s="80"/>
      <c r="L77" s="10"/>
      <c r="M77" s="80"/>
      <c r="O77" s="87"/>
      <c r="P77" s="10"/>
      <c r="Q77" s="80"/>
      <c r="R77" s="10"/>
      <c r="S77" s="80"/>
      <c r="U77" s="87"/>
      <c r="V77" s="10"/>
      <c r="W77" s="80"/>
      <c r="X77" s="10"/>
      <c r="Y77" s="80"/>
      <c r="AA77" s="87"/>
      <c r="AB77" s="10"/>
      <c r="AC77" s="80"/>
      <c r="AD77" s="10"/>
      <c r="AE77" s="80"/>
      <c r="AG77" s="87"/>
      <c r="AH77" s="10"/>
      <c r="AI77" s="80"/>
      <c r="AJ77" s="10"/>
      <c r="AK77" s="80"/>
      <c r="AM77" s="87"/>
      <c r="AN77" s="10"/>
      <c r="AO77" s="80"/>
      <c r="AP77" s="10"/>
      <c r="AQ77" s="80"/>
      <c r="AS77" s="87"/>
      <c r="AT77" s="10"/>
      <c r="AU77" s="80"/>
      <c r="AV77" s="10"/>
      <c r="AW77" s="80"/>
      <c r="AY77" s="87"/>
      <c r="AZ77" s="10"/>
      <c r="BA77" s="80"/>
      <c r="BB77" s="10"/>
      <c r="BC77" s="80"/>
      <c r="BE77" s="87"/>
      <c r="BF77" s="10"/>
      <c r="BG77" s="80"/>
      <c r="BH77" s="10"/>
      <c r="BI77" s="80"/>
      <c r="BK77" s="87"/>
      <c r="BL77" s="10"/>
      <c r="BM77" s="80"/>
      <c r="BN77" s="10"/>
      <c r="BO77" s="80"/>
      <c r="BQ77" s="87"/>
      <c r="BR77" s="10"/>
      <c r="BS77" s="80"/>
      <c r="BT77" s="10"/>
      <c r="BU77" s="80"/>
      <c r="BW77" s="87"/>
      <c r="BX77" s="10"/>
      <c r="BY77" s="80"/>
      <c r="BZ77" s="10"/>
      <c r="CA77" s="80"/>
      <c r="CC77" s="87"/>
      <c r="CD77" s="10"/>
      <c r="CE77" s="80"/>
      <c r="CF77" s="10"/>
      <c r="CG77" s="80"/>
      <c r="CI77" s="87"/>
      <c r="CJ77" s="10"/>
      <c r="CK77" s="80"/>
      <c r="CL77" s="10"/>
      <c r="CM77" s="80"/>
      <c r="CO77" s="87"/>
      <c r="CP77" s="10"/>
      <c r="CQ77" s="80"/>
      <c r="CR77" s="10"/>
      <c r="CS77" s="80"/>
      <c r="CU77" s="87"/>
      <c r="CV77" s="10"/>
      <c r="CW77" s="80"/>
      <c r="CX77" s="10"/>
      <c r="CY77" s="80"/>
      <c r="DA77" s="87"/>
      <c r="DB77" s="10"/>
      <c r="DC77" s="80"/>
      <c r="DD77" s="10"/>
      <c r="DE77" s="80"/>
      <c r="DG77" s="87"/>
      <c r="DH77" s="10"/>
      <c r="DI77" s="80"/>
      <c r="DJ77" s="10"/>
      <c r="DK77" s="80"/>
      <c r="DL77" s="41"/>
      <c r="DM77" s="87"/>
      <c r="DN77" s="10"/>
      <c r="DO77" s="80"/>
      <c r="DP77" s="10"/>
      <c r="DQ77" s="80"/>
      <c r="DR77" s="41"/>
      <c r="DS77" s="80"/>
      <c r="DT77" s="10"/>
      <c r="DU77" s="80"/>
      <c r="DV77" s="10"/>
      <c r="DW77" s="80"/>
      <c r="DX77" s="41"/>
      <c r="DY77" s="80"/>
      <c r="DZ77" s="10"/>
      <c r="EA77" s="80"/>
      <c r="EB77" s="10"/>
      <c r="EC77" s="80"/>
      <c r="ED77" s="41"/>
      <c r="EE77" s="80"/>
      <c r="EF77" s="10"/>
      <c r="EG77" s="80"/>
      <c r="EH77" s="10"/>
      <c r="EI77" s="80"/>
      <c r="EK77" s="80"/>
      <c r="EL77" s="10"/>
      <c r="EM77" s="80"/>
      <c r="EN77" s="10"/>
      <c r="EO77" s="80"/>
      <c r="EQ77" s="80"/>
      <c r="ES77" s="80"/>
      <c r="EU77" s="80"/>
      <c r="EW77" s="80"/>
      <c r="EY77" s="80"/>
      <c r="FA77" s="80"/>
      <c r="FC77" s="80"/>
      <c r="FE77" s="80"/>
      <c r="FG77" s="80"/>
      <c r="FI77" s="80"/>
      <c r="FK77" s="80"/>
      <c r="FM77" s="80"/>
      <c r="FO77" s="80"/>
      <c r="FQ77" s="80"/>
      <c r="FS77" s="80"/>
      <c r="FU77" s="80"/>
      <c r="FW77" s="80"/>
      <c r="FY77" s="80"/>
      <c r="GA77" s="80"/>
      <c r="GC77" s="80"/>
      <c r="GE77" s="80"/>
      <c r="GG77" s="80"/>
      <c r="GI77" s="80"/>
      <c r="GK77" s="80"/>
      <c r="GM77" s="80"/>
      <c r="GO77" s="80"/>
      <c r="GQ77" s="80"/>
      <c r="GS77" s="80"/>
      <c r="GU77" s="80"/>
      <c r="GW77" s="80"/>
    </row>
    <row r="78" spans="1:205" x14ac:dyDescent="0.25">
      <c r="A78" s="3" t="s">
        <v>92</v>
      </c>
      <c r="B78" s="10" t="s">
        <v>69</v>
      </c>
      <c r="C78" s="8" t="s">
        <v>101</v>
      </c>
      <c r="E78" s="8"/>
      <c r="F78" s="8"/>
      <c r="G78" s="8"/>
      <c r="I78" s="97"/>
      <c r="J78" s="10"/>
      <c r="K78" s="80"/>
      <c r="L78" s="10"/>
      <c r="M78" s="80"/>
      <c r="O78" s="97"/>
      <c r="P78" s="10"/>
      <c r="Q78" s="80"/>
      <c r="R78" s="10"/>
      <c r="S78" s="80"/>
      <c r="U78" s="97"/>
      <c r="V78" s="10"/>
      <c r="W78" s="80"/>
      <c r="X78" s="10"/>
      <c r="Y78" s="80"/>
      <c r="AA78" s="97"/>
      <c r="AB78" s="10"/>
      <c r="AC78" s="80"/>
      <c r="AD78" s="10"/>
      <c r="AE78" s="80"/>
      <c r="AG78" s="97"/>
      <c r="AH78" s="10"/>
      <c r="AI78" s="80"/>
      <c r="AJ78" s="10"/>
      <c r="AK78" s="80"/>
      <c r="AM78" s="97"/>
      <c r="AN78" s="10"/>
      <c r="AO78" s="80"/>
      <c r="AP78" s="10"/>
      <c r="AQ78" s="80"/>
      <c r="AS78" s="97"/>
      <c r="AT78" s="10"/>
      <c r="AU78" s="80"/>
      <c r="AV78" s="10"/>
      <c r="AW78" s="80"/>
      <c r="AY78" s="97"/>
      <c r="AZ78" s="10"/>
      <c r="BA78" s="80"/>
      <c r="BB78" s="10"/>
      <c r="BC78" s="80"/>
      <c r="BE78" s="97"/>
      <c r="BF78" s="10"/>
      <c r="BG78" s="80"/>
      <c r="BH78" s="10"/>
      <c r="BI78" s="80"/>
      <c r="BK78" s="97"/>
      <c r="BL78" s="10"/>
      <c r="BM78" s="80"/>
      <c r="BN78" s="10"/>
      <c r="BO78" s="80"/>
      <c r="BQ78" s="97"/>
      <c r="BR78" s="10"/>
      <c r="BS78" s="80"/>
      <c r="BT78" s="10"/>
      <c r="BU78" s="80"/>
      <c r="BW78" s="97"/>
      <c r="BX78" s="10"/>
      <c r="BY78" s="80"/>
      <c r="BZ78" s="10"/>
      <c r="CA78" s="80"/>
      <c r="CC78" s="97"/>
      <c r="CD78" s="10"/>
      <c r="CE78" s="80"/>
      <c r="CF78" s="10"/>
      <c r="CG78" s="80"/>
      <c r="CI78" s="97"/>
      <c r="CJ78" s="10"/>
      <c r="CK78" s="80"/>
      <c r="CL78" s="10"/>
      <c r="CM78" s="80"/>
      <c r="CO78" s="97"/>
      <c r="CP78" s="10"/>
      <c r="CQ78" s="80"/>
      <c r="CR78" s="10"/>
      <c r="CS78" s="80"/>
      <c r="CU78" s="97"/>
      <c r="CV78" s="10"/>
      <c r="CW78" s="80"/>
      <c r="CX78" s="10"/>
      <c r="CY78" s="80"/>
      <c r="DA78" s="97"/>
      <c r="DB78" s="10"/>
      <c r="DC78" s="80"/>
      <c r="DD78" s="10"/>
      <c r="DE78" s="80"/>
      <c r="DG78" s="97"/>
      <c r="DH78" s="10"/>
      <c r="DI78" s="80"/>
      <c r="DJ78" s="10"/>
      <c r="DK78" s="80"/>
      <c r="DL78" s="8"/>
      <c r="DM78" s="97"/>
      <c r="DN78" s="10"/>
      <c r="DO78" s="80"/>
      <c r="DP78" s="10"/>
      <c r="DQ78" s="80"/>
      <c r="DR78" s="8"/>
      <c r="DS78" s="80"/>
      <c r="DT78" s="10"/>
      <c r="DU78" s="80"/>
      <c r="DV78" s="10"/>
      <c r="DW78" s="80"/>
      <c r="DX78" s="8"/>
      <c r="DY78" s="80"/>
      <c r="DZ78" s="10"/>
      <c r="EA78" s="80"/>
      <c r="EB78" s="10"/>
      <c r="EC78" s="80"/>
      <c r="ED78" s="8"/>
      <c r="EE78" s="80"/>
      <c r="EF78" s="10"/>
      <c r="EG78" s="80"/>
      <c r="EH78" s="10"/>
      <c r="EI78" s="80"/>
      <c r="EK78" s="80"/>
      <c r="EL78" s="10"/>
      <c r="EM78" s="80"/>
      <c r="EN78" s="10"/>
      <c r="EO78" s="80"/>
      <c r="EQ78" s="80"/>
      <c r="ES78" s="80"/>
      <c r="EU78" s="80"/>
      <c r="EV78" s="8"/>
      <c r="EW78" s="80"/>
      <c r="EY78" s="80"/>
      <c r="FA78" s="80"/>
      <c r="FB78" s="8"/>
      <c r="FC78" s="80"/>
      <c r="FE78" s="80"/>
      <c r="FG78" s="80"/>
      <c r="FI78" s="80"/>
      <c r="FK78" s="80"/>
      <c r="FM78" s="80"/>
      <c r="FO78" s="80"/>
      <c r="FQ78" s="80"/>
      <c r="FS78" s="80"/>
      <c r="FU78" s="80"/>
      <c r="FW78" s="80"/>
      <c r="FY78" s="80"/>
      <c r="GA78" s="80"/>
      <c r="GC78" s="80"/>
      <c r="GE78" s="80"/>
      <c r="GG78" s="80"/>
      <c r="GI78" s="80"/>
      <c r="GK78" s="80"/>
      <c r="GM78" s="80"/>
      <c r="GO78" s="80"/>
      <c r="GQ78" s="80"/>
      <c r="GS78" s="80"/>
      <c r="GU78" s="80"/>
      <c r="GW78" s="80"/>
    </row>
    <row r="79" spans="1:205" x14ac:dyDescent="0.25">
      <c r="A79" s="3"/>
      <c r="B79" s="10" t="s">
        <v>72</v>
      </c>
      <c r="C79" s="41" t="s">
        <v>102</v>
      </c>
      <c r="E79" s="41"/>
      <c r="F79" s="41"/>
      <c r="G79" s="41"/>
      <c r="I79" s="87"/>
      <c r="J79" s="10"/>
      <c r="K79" s="80"/>
      <c r="L79" s="10"/>
      <c r="M79" s="80"/>
      <c r="O79" s="87"/>
      <c r="P79" s="10"/>
      <c r="Q79" s="80"/>
      <c r="R79" s="10"/>
      <c r="S79" s="80"/>
      <c r="U79" s="87"/>
      <c r="V79" s="10"/>
      <c r="W79" s="80"/>
      <c r="X79" s="10"/>
      <c r="Y79" s="80"/>
      <c r="AA79" s="87"/>
      <c r="AB79" s="10"/>
      <c r="AC79" s="80"/>
      <c r="AD79" s="10"/>
      <c r="AE79" s="80"/>
      <c r="AG79" s="87"/>
      <c r="AH79" s="10"/>
      <c r="AI79" s="80"/>
      <c r="AJ79" s="10"/>
      <c r="AK79" s="80"/>
      <c r="AM79" s="87"/>
      <c r="AN79" s="10"/>
      <c r="AO79" s="80"/>
      <c r="AP79" s="10"/>
      <c r="AQ79" s="80"/>
      <c r="AS79" s="87"/>
      <c r="AT79" s="10"/>
      <c r="AU79" s="80"/>
      <c r="AV79" s="10"/>
      <c r="AW79" s="80"/>
      <c r="AY79" s="87"/>
      <c r="AZ79" s="10"/>
      <c r="BA79" s="80"/>
      <c r="BB79" s="10"/>
      <c r="BC79" s="80"/>
      <c r="BE79" s="87"/>
      <c r="BF79" s="10"/>
      <c r="BG79" s="80"/>
      <c r="BH79" s="10"/>
      <c r="BI79" s="80"/>
      <c r="BK79" s="87"/>
      <c r="BL79" s="10"/>
      <c r="BM79" s="80"/>
      <c r="BN79" s="10"/>
      <c r="BO79" s="80"/>
      <c r="BQ79" s="87"/>
      <c r="BR79" s="10"/>
      <c r="BS79" s="80"/>
      <c r="BT79" s="10"/>
      <c r="BU79" s="80"/>
      <c r="BW79" s="87"/>
      <c r="BX79" s="10"/>
      <c r="BY79" s="80"/>
      <c r="BZ79" s="10"/>
      <c r="CA79" s="80"/>
      <c r="CC79" s="87"/>
      <c r="CD79" s="10"/>
      <c r="CE79" s="80"/>
      <c r="CF79" s="10"/>
      <c r="CG79" s="80"/>
      <c r="CI79" s="87"/>
      <c r="CJ79" s="10"/>
      <c r="CK79" s="80"/>
      <c r="CL79" s="10"/>
      <c r="CM79" s="80"/>
      <c r="CO79" s="87"/>
      <c r="CP79" s="10"/>
      <c r="CQ79" s="80"/>
      <c r="CR79" s="10"/>
      <c r="CS79" s="80"/>
      <c r="CU79" s="87"/>
      <c r="CV79" s="10"/>
      <c r="CW79" s="80"/>
      <c r="CX79" s="10"/>
      <c r="CY79" s="80"/>
      <c r="DA79" s="87"/>
      <c r="DB79" s="10"/>
      <c r="DC79" s="80"/>
      <c r="DD79" s="10"/>
      <c r="DE79" s="80"/>
      <c r="DG79" s="87"/>
      <c r="DH79" s="10"/>
      <c r="DI79" s="80"/>
      <c r="DJ79" s="10"/>
      <c r="DK79" s="80"/>
      <c r="DL79" s="41"/>
      <c r="DM79" s="87"/>
      <c r="DN79" s="10"/>
      <c r="DO79" s="80"/>
      <c r="DP79" s="10"/>
      <c r="DQ79" s="80"/>
      <c r="DR79" s="41"/>
      <c r="DS79" s="80"/>
      <c r="DT79" s="10"/>
      <c r="DU79" s="80"/>
      <c r="DV79" s="10"/>
      <c r="DW79" s="80"/>
      <c r="DX79" s="41"/>
      <c r="DY79" s="80"/>
      <c r="DZ79" s="10"/>
      <c r="EA79" s="80"/>
      <c r="EB79" s="10"/>
      <c r="EC79" s="80"/>
      <c r="ED79" s="41"/>
      <c r="EE79" s="80"/>
      <c r="EF79" s="10"/>
      <c r="EG79" s="80"/>
      <c r="EH79" s="10"/>
      <c r="EI79" s="80"/>
      <c r="EK79" s="80"/>
      <c r="EL79" s="10"/>
      <c r="EM79" s="80"/>
      <c r="EN79" s="10"/>
      <c r="EO79" s="80"/>
      <c r="EQ79" s="80"/>
      <c r="ES79" s="80"/>
      <c r="EU79" s="80"/>
      <c r="EV79" s="41"/>
      <c r="EW79" s="80"/>
      <c r="EY79" s="80"/>
      <c r="FA79" s="80"/>
      <c r="FB79" s="41"/>
      <c r="FC79" s="80"/>
      <c r="FE79" s="80"/>
      <c r="FG79" s="80"/>
      <c r="FI79" s="80"/>
      <c r="FK79" s="80"/>
      <c r="FM79" s="80"/>
      <c r="FO79" s="80"/>
      <c r="FQ79" s="80"/>
      <c r="FS79" s="80"/>
      <c r="FU79" s="80"/>
      <c r="FW79" s="80"/>
      <c r="FY79" s="80"/>
      <c r="GA79" s="80"/>
      <c r="GC79" s="80"/>
      <c r="GE79" s="80"/>
      <c r="GG79" s="80"/>
      <c r="GI79" s="80"/>
      <c r="GK79" s="80"/>
      <c r="GM79" s="80"/>
      <c r="GO79" s="80"/>
      <c r="GQ79" s="80"/>
      <c r="GS79" s="80"/>
      <c r="GU79" s="80"/>
      <c r="GW79" s="80"/>
    </row>
    <row r="80" spans="1:205" x14ac:dyDescent="0.25">
      <c r="A80" s="3" t="s">
        <v>91</v>
      </c>
      <c r="B80" s="10" t="s">
        <v>69</v>
      </c>
      <c r="C80" s="8" t="s">
        <v>93</v>
      </c>
      <c r="E80" s="8"/>
      <c r="F80" s="8"/>
      <c r="G80" s="8"/>
      <c r="I80" s="97"/>
      <c r="J80" s="10"/>
      <c r="K80" s="80"/>
      <c r="L80" s="10"/>
      <c r="M80" s="80"/>
      <c r="O80" s="97"/>
      <c r="P80" s="10"/>
      <c r="Q80" s="80"/>
      <c r="R80" s="10"/>
      <c r="S80" s="80"/>
      <c r="U80" s="97"/>
      <c r="V80" s="10"/>
      <c r="W80" s="80"/>
      <c r="X80" s="10"/>
      <c r="Y80" s="80"/>
      <c r="AA80" s="97"/>
      <c r="AB80" s="10"/>
      <c r="AC80" s="80"/>
      <c r="AD80" s="10"/>
      <c r="AE80" s="80"/>
      <c r="AG80" s="97"/>
      <c r="AH80" s="10"/>
      <c r="AI80" s="80"/>
      <c r="AJ80" s="10"/>
      <c r="AK80" s="80"/>
      <c r="AM80" s="97"/>
      <c r="AN80" s="10"/>
      <c r="AO80" s="80"/>
      <c r="AP80" s="10"/>
      <c r="AQ80" s="80"/>
      <c r="AS80" s="97"/>
      <c r="AT80" s="10"/>
      <c r="AU80" s="80"/>
      <c r="AV80" s="10"/>
      <c r="AW80" s="80"/>
      <c r="AY80" s="97"/>
      <c r="AZ80" s="10"/>
      <c r="BA80" s="80"/>
      <c r="BB80" s="10"/>
      <c r="BC80" s="80"/>
      <c r="BE80" s="97"/>
      <c r="BF80" s="10"/>
      <c r="BG80" s="80"/>
      <c r="BH80" s="10"/>
      <c r="BI80" s="80"/>
      <c r="BK80" s="97"/>
      <c r="BL80" s="10"/>
      <c r="BM80" s="80"/>
      <c r="BN80" s="10"/>
      <c r="BO80" s="80"/>
      <c r="BQ80" s="97"/>
      <c r="BR80" s="10"/>
      <c r="BS80" s="80"/>
      <c r="BT80" s="10"/>
      <c r="BU80" s="80"/>
      <c r="BW80" s="97"/>
      <c r="BX80" s="10"/>
      <c r="BY80" s="80"/>
      <c r="BZ80" s="10"/>
      <c r="CA80" s="80"/>
      <c r="CC80" s="97"/>
      <c r="CD80" s="10"/>
      <c r="CE80" s="80"/>
      <c r="CF80" s="10"/>
      <c r="CG80" s="80"/>
      <c r="CI80" s="97"/>
      <c r="CJ80" s="10"/>
      <c r="CK80" s="80"/>
      <c r="CL80" s="10"/>
      <c r="CM80" s="80"/>
      <c r="CO80" s="97"/>
      <c r="CP80" s="10"/>
      <c r="CQ80" s="80"/>
      <c r="CR80" s="10"/>
      <c r="CS80" s="80"/>
      <c r="CU80" s="97"/>
      <c r="CV80" s="10"/>
      <c r="CW80" s="80"/>
      <c r="CX80" s="10"/>
      <c r="CY80" s="80"/>
      <c r="DA80" s="97"/>
      <c r="DB80" s="10"/>
      <c r="DC80" s="80"/>
      <c r="DD80" s="10"/>
      <c r="DE80" s="80"/>
      <c r="DG80" s="97"/>
      <c r="DH80" s="10"/>
      <c r="DI80" s="80"/>
      <c r="DJ80" s="10"/>
      <c r="DK80" s="80"/>
      <c r="DL80" s="8"/>
      <c r="DM80" s="97"/>
      <c r="DN80" s="10"/>
      <c r="DO80" s="80"/>
      <c r="DP80" s="10"/>
      <c r="DQ80" s="80"/>
      <c r="DR80" s="8"/>
      <c r="DS80" s="80"/>
      <c r="DT80" s="10"/>
      <c r="DU80" s="80"/>
      <c r="DV80" s="10"/>
      <c r="DW80" s="80"/>
      <c r="DX80" s="8"/>
      <c r="DY80" s="80"/>
      <c r="DZ80" s="10"/>
      <c r="EA80" s="80"/>
      <c r="EB80" s="10"/>
      <c r="EC80" s="80"/>
      <c r="ED80" s="8"/>
      <c r="EE80" s="80"/>
      <c r="EF80" s="10"/>
      <c r="EG80" s="80"/>
      <c r="EH80" s="10"/>
      <c r="EI80" s="80"/>
      <c r="EK80" s="80"/>
      <c r="EL80" s="10"/>
      <c r="EM80" s="80"/>
      <c r="EN80" s="10"/>
      <c r="EO80" s="80"/>
      <c r="EQ80" s="80"/>
      <c r="ES80" s="80"/>
      <c r="EU80" s="80"/>
      <c r="EV80" s="8"/>
      <c r="EW80" s="80"/>
      <c r="EY80" s="80"/>
      <c r="FA80" s="80"/>
      <c r="FB80" s="8"/>
      <c r="FC80" s="80"/>
      <c r="FE80" s="80"/>
      <c r="FG80" s="80"/>
      <c r="FI80" s="80"/>
      <c r="FK80" s="80"/>
      <c r="FM80" s="80"/>
      <c r="FO80" s="80"/>
      <c r="FQ80" s="80"/>
      <c r="FS80" s="80"/>
      <c r="FU80" s="80"/>
      <c r="FW80" s="80"/>
      <c r="FY80" s="80"/>
      <c r="GA80" s="80"/>
      <c r="GC80" s="80"/>
      <c r="GE80" s="80"/>
      <c r="GG80" s="80"/>
      <c r="GI80" s="80"/>
      <c r="GK80" s="80"/>
      <c r="GM80" s="80"/>
      <c r="GO80" s="80"/>
      <c r="GQ80" s="80"/>
      <c r="GS80" s="80"/>
      <c r="GU80" s="80"/>
      <c r="GW80" s="80"/>
    </row>
    <row r="81" spans="1:205" x14ac:dyDescent="0.25">
      <c r="A81" s="3"/>
      <c r="B81" s="10" t="s">
        <v>72</v>
      </c>
      <c r="C81" s="41" t="s">
        <v>94</v>
      </c>
      <c r="E81" s="41"/>
      <c r="F81" s="41"/>
      <c r="G81" s="41"/>
      <c r="I81" s="87"/>
      <c r="J81" s="10"/>
      <c r="K81" s="80"/>
      <c r="L81" s="10"/>
      <c r="M81" s="80"/>
      <c r="O81" s="87"/>
      <c r="P81" s="10"/>
      <c r="Q81" s="80"/>
      <c r="R81" s="10"/>
      <c r="S81" s="80"/>
      <c r="U81" s="87"/>
      <c r="V81" s="10"/>
      <c r="W81" s="80"/>
      <c r="X81" s="10"/>
      <c r="Y81" s="80"/>
      <c r="AA81" s="87"/>
      <c r="AB81" s="10"/>
      <c r="AC81" s="80"/>
      <c r="AD81" s="10"/>
      <c r="AE81" s="80"/>
      <c r="AG81" s="87"/>
      <c r="AH81" s="10"/>
      <c r="AI81" s="80"/>
      <c r="AJ81" s="10"/>
      <c r="AK81" s="80"/>
      <c r="AM81" s="87"/>
      <c r="AN81" s="10"/>
      <c r="AO81" s="80"/>
      <c r="AP81" s="10"/>
      <c r="AQ81" s="80"/>
      <c r="AS81" s="87"/>
      <c r="AT81" s="10"/>
      <c r="AU81" s="80"/>
      <c r="AV81" s="10"/>
      <c r="AW81" s="80"/>
      <c r="AY81" s="87"/>
      <c r="AZ81" s="10"/>
      <c r="BA81" s="80"/>
      <c r="BB81" s="10"/>
      <c r="BC81" s="80"/>
      <c r="BE81" s="87"/>
      <c r="BF81" s="10"/>
      <c r="BG81" s="80"/>
      <c r="BH81" s="10"/>
      <c r="BI81" s="80"/>
      <c r="BK81" s="87"/>
      <c r="BL81" s="10"/>
      <c r="BM81" s="80"/>
      <c r="BN81" s="10"/>
      <c r="BO81" s="80"/>
      <c r="BQ81" s="87"/>
      <c r="BR81" s="10"/>
      <c r="BS81" s="80"/>
      <c r="BT81" s="10"/>
      <c r="BU81" s="80"/>
      <c r="BW81" s="87"/>
      <c r="BX81" s="10"/>
      <c r="BY81" s="80"/>
      <c r="BZ81" s="10"/>
      <c r="CA81" s="80"/>
      <c r="CC81" s="87"/>
      <c r="CD81" s="10"/>
      <c r="CE81" s="80"/>
      <c r="CF81" s="10"/>
      <c r="CG81" s="80"/>
      <c r="CI81" s="87"/>
      <c r="CJ81" s="10"/>
      <c r="CK81" s="80"/>
      <c r="CL81" s="10"/>
      <c r="CM81" s="80"/>
      <c r="CO81" s="87"/>
      <c r="CP81" s="10"/>
      <c r="CQ81" s="80"/>
      <c r="CR81" s="10"/>
      <c r="CS81" s="80"/>
      <c r="CU81" s="87"/>
      <c r="CV81" s="10"/>
      <c r="CW81" s="80"/>
      <c r="CX81" s="10"/>
      <c r="CY81" s="80"/>
      <c r="DA81" s="87"/>
      <c r="DB81" s="10"/>
      <c r="DC81" s="80"/>
      <c r="DD81" s="10"/>
      <c r="DE81" s="80"/>
      <c r="DG81" s="87"/>
      <c r="DH81" s="10"/>
      <c r="DI81" s="80"/>
      <c r="DJ81" s="10"/>
      <c r="DK81" s="80"/>
      <c r="DL81" s="41"/>
      <c r="DM81" s="87"/>
      <c r="DN81" s="10"/>
      <c r="DO81" s="80"/>
      <c r="DP81" s="10"/>
      <c r="DQ81" s="80"/>
      <c r="DR81" s="41"/>
      <c r="DS81" s="80"/>
      <c r="DT81" s="10"/>
      <c r="DU81" s="80"/>
      <c r="DV81" s="10"/>
      <c r="DW81" s="80"/>
      <c r="DX81" s="41"/>
      <c r="DY81" s="80"/>
      <c r="DZ81" s="10"/>
      <c r="EA81" s="80"/>
      <c r="EB81" s="10"/>
      <c r="EC81" s="80"/>
      <c r="ED81" s="41"/>
      <c r="EE81" s="80"/>
      <c r="EF81" s="10"/>
      <c r="EG81" s="80"/>
      <c r="EH81" s="10"/>
      <c r="EI81" s="80"/>
      <c r="EK81" s="80"/>
      <c r="EL81" s="10"/>
      <c r="EM81" s="80"/>
      <c r="EN81" s="10"/>
      <c r="EO81" s="80"/>
      <c r="EQ81" s="80"/>
      <c r="ES81" s="80"/>
      <c r="EU81" s="80"/>
      <c r="EV81" s="41"/>
      <c r="EW81" s="80"/>
      <c r="EY81" s="80"/>
      <c r="FA81" s="80"/>
      <c r="FB81" s="41"/>
      <c r="FC81" s="80"/>
      <c r="FE81" s="80"/>
      <c r="FG81" s="80"/>
      <c r="FI81" s="80"/>
      <c r="FK81" s="80"/>
      <c r="FM81" s="80"/>
      <c r="FO81" s="80"/>
      <c r="FQ81" s="80"/>
      <c r="FS81" s="80"/>
      <c r="FU81" s="80"/>
      <c r="FW81" s="80"/>
      <c r="FY81" s="80"/>
      <c r="GA81" s="80"/>
      <c r="GC81" s="80"/>
      <c r="GE81" s="80"/>
      <c r="GG81" s="80"/>
      <c r="GI81" s="80"/>
      <c r="GK81" s="80"/>
      <c r="GM81" s="80"/>
      <c r="GO81" s="80"/>
      <c r="GQ81" s="80"/>
      <c r="GS81" s="80"/>
      <c r="GU81" s="80"/>
      <c r="GW81" s="80"/>
    </row>
    <row r="82" spans="1:205" x14ac:dyDescent="0.25">
      <c r="A82" s="3" t="s">
        <v>86</v>
      </c>
      <c r="B82" s="10" t="s">
        <v>69</v>
      </c>
      <c r="C82" s="8" t="s">
        <v>89</v>
      </c>
      <c r="E82" s="8"/>
      <c r="F82" s="8"/>
      <c r="G82" s="8"/>
      <c r="I82" s="97"/>
      <c r="J82" s="10"/>
      <c r="K82" s="80"/>
      <c r="L82" s="10"/>
      <c r="M82" s="80"/>
      <c r="O82" s="97"/>
      <c r="P82" s="10"/>
      <c r="Q82" s="80"/>
      <c r="R82" s="10"/>
      <c r="S82" s="80"/>
      <c r="U82" s="97"/>
      <c r="V82" s="10"/>
      <c r="W82" s="80"/>
      <c r="X82" s="10"/>
      <c r="Y82" s="80"/>
      <c r="AA82" s="97"/>
      <c r="AB82" s="10"/>
      <c r="AC82" s="80"/>
      <c r="AD82" s="10"/>
      <c r="AE82" s="80"/>
      <c r="AG82" s="97"/>
      <c r="AH82" s="10"/>
      <c r="AI82" s="80"/>
      <c r="AJ82" s="10"/>
      <c r="AK82" s="80"/>
      <c r="AM82" s="97"/>
      <c r="AN82" s="10"/>
      <c r="AO82" s="80"/>
      <c r="AP82" s="10"/>
      <c r="AQ82" s="80"/>
      <c r="AS82" s="97"/>
      <c r="AT82" s="10"/>
      <c r="AU82" s="80"/>
      <c r="AV82" s="10"/>
      <c r="AW82" s="80"/>
      <c r="AY82" s="97"/>
      <c r="AZ82" s="10"/>
      <c r="BA82" s="80"/>
      <c r="BB82" s="10"/>
      <c r="BC82" s="80"/>
      <c r="BE82" s="97"/>
      <c r="BF82" s="10"/>
      <c r="BG82" s="80"/>
      <c r="BH82" s="10"/>
      <c r="BI82" s="80"/>
      <c r="BK82" s="97"/>
      <c r="BL82" s="10"/>
      <c r="BM82" s="80"/>
      <c r="BN82" s="10"/>
      <c r="BO82" s="80"/>
      <c r="BQ82" s="97"/>
      <c r="BR82" s="10"/>
      <c r="BS82" s="80"/>
      <c r="BT82" s="10"/>
      <c r="BU82" s="80"/>
      <c r="BW82" s="97"/>
      <c r="BX82" s="10"/>
      <c r="BY82" s="80"/>
      <c r="BZ82" s="10"/>
      <c r="CA82" s="80"/>
      <c r="CC82" s="97"/>
      <c r="CD82" s="10"/>
      <c r="CE82" s="80"/>
      <c r="CF82" s="10"/>
      <c r="CG82" s="80"/>
      <c r="CI82" s="97"/>
      <c r="CJ82" s="10"/>
      <c r="CK82" s="80"/>
      <c r="CL82" s="10"/>
      <c r="CM82" s="80"/>
      <c r="CO82" s="97"/>
      <c r="CP82" s="10"/>
      <c r="CQ82" s="80"/>
      <c r="CR82" s="10"/>
      <c r="CS82" s="80"/>
      <c r="CU82" s="97"/>
      <c r="CV82" s="10"/>
      <c r="CW82" s="80"/>
      <c r="CX82" s="10"/>
      <c r="CY82" s="80"/>
      <c r="DA82" s="97"/>
      <c r="DB82" s="10"/>
      <c r="DC82" s="80"/>
      <c r="DD82" s="10"/>
      <c r="DE82" s="80"/>
      <c r="DG82" s="97"/>
      <c r="DH82" s="10"/>
      <c r="DI82" s="80"/>
      <c r="DJ82" s="10"/>
      <c r="DK82" s="80"/>
      <c r="DL82" s="8"/>
      <c r="DM82" s="97"/>
      <c r="DN82" s="10"/>
      <c r="DO82" s="80"/>
      <c r="DP82" s="10"/>
      <c r="DQ82" s="80"/>
      <c r="DR82" s="8"/>
      <c r="DS82" s="80"/>
      <c r="DT82" s="10"/>
      <c r="DU82" s="80"/>
      <c r="DV82" s="10"/>
      <c r="DW82" s="80"/>
      <c r="DX82" s="8"/>
      <c r="DY82" s="80"/>
      <c r="DZ82" s="10"/>
      <c r="EA82" s="80"/>
      <c r="EB82" s="10"/>
      <c r="EC82" s="80"/>
      <c r="ED82" s="8"/>
      <c r="EE82" s="80"/>
      <c r="EF82" s="10"/>
      <c r="EG82" s="80"/>
      <c r="EH82" s="10"/>
      <c r="EI82" s="80"/>
      <c r="EK82" s="80"/>
      <c r="EL82" s="10"/>
      <c r="EM82" s="80"/>
      <c r="EN82" s="10"/>
      <c r="EO82" s="80"/>
      <c r="EQ82" s="80"/>
      <c r="ES82" s="80"/>
      <c r="EU82" s="80"/>
      <c r="EV82" s="8"/>
      <c r="EW82" s="80"/>
      <c r="EY82" s="80"/>
      <c r="FA82" s="80"/>
      <c r="FB82" s="8"/>
      <c r="FC82" s="80"/>
      <c r="FE82" s="80"/>
      <c r="FG82" s="80"/>
      <c r="FI82" s="80"/>
      <c r="FK82" s="80"/>
      <c r="FM82" s="80"/>
      <c r="FO82" s="80"/>
      <c r="FQ82" s="80"/>
      <c r="FS82" s="80"/>
      <c r="FU82" s="80"/>
      <c r="FW82" s="80"/>
      <c r="FY82" s="80"/>
      <c r="GA82" s="80"/>
      <c r="GC82" s="80"/>
      <c r="GE82" s="80"/>
      <c r="GG82" s="80"/>
      <c r="GI82" s="80"/>
      <c r="GK82" s="80"/>
      <c r="GM82" s="80"/>
      <c r="GO82" s="80"/>
      <c r="GQ82" s="80"/>
      <c r="GS82" s="80"/>
      <c r="GU82" s="80"/>
      <c r="GW82" s="80"/>
    </row>
    <row r="83" spans="1:205" x14ac:dyDescent="0.25">
      <c r="A83" s="3"/>
      <c r="B83" s="10" t="s">
        <v>72</v>
      </c>
      <c r="C83" s="41" t="s">
        <v>90</v>
      </c>
      <c r="E83" s="41"/>
      <c r="F83" s="41"/>
      <c r="G83" s="41"/>
      <c r="I83" s="87"/>
      <c r="J83" s="10"/>
      <c r="K83" s="80"/>
      <c r="L83" s="10"/>
      <c r="M83" s="80"/>
      <c r="O83" s="87"/>
      <c r="P83" s="10"/>
      <c r="Q83" s="80"/>
      <c r="R83" s="10"/>
      <c r="S83" s="80"/>
      <c r="U83" s="87"/>
      <c r="V83" s="10"/>
      <c r="W83" s="80"/>
      <c r="X83" s="10"/>
      <c r="Y83" s="80"/>
      <c r="AA83" s="87"/>
      <c r="AB83" s="10"/>
      <c r="AC83" s="80"/>
      <c r="AD83" s="10"/>
      <c r="AE83" s="80"/>
      <c r="AG83" s="87"/>
      <c r="AH83" s="10"/>
      <c r="AI83" s="80"/>
      <c r="AJ83" s="10"/>
      <c r="AK83" s="80"/>
      <c r="AM83" s="87"/>
      <c r="AN83" s="10"/>
      <c r="AO83" s="80"/>
      <c r="AP83" s="10"/>
      <c r="AQ83" s="80"/>
      <c r="AS83" s="87"/>
      <c r="AT83" s="10"/>
      <c r="AU83" s="80"/>
      <c r="AV83" s="10"/>
      <c r="AW83" s="80"/>
      <c r="AY83" s="87"/>
      <c r="AZ83" s="10"/>
      <c r="BA83" s="80"/>
      <c r="BB83" s="10"/>
      <c r="BC83" s="80"/>
      <c r="BE83" s="87"/>
      <c r="BF83" s="10"/>
      <c r="BG83" s="80"/>
      <c r="BH83" s="10"/>
      <c r="BI83" s="80"/>
      <c r="BK83" s="87"/>
      <c r="BL83" s="10"/>
      <c r="BM83" s="80"/>
      <c r="BN83" s="10"/>
      <c r="BO83" s="80"/>
      <c r="BQ83" s="87"/>
      <c r="BR83" s="10"/>
      <c r="BS83" s="80"/>
      <c r="BT83" s="10"/>
      <c r="BU83" s="80"/>
      <c r="BW83" s="87"/>
      <c r="BX83" s="10"/>
      <c r="BY83" s="80"/>
      <c r="BZ83" s="10"/>
      <c r="CA83" s="80"/>
      <c r="CC83" s="87"/>
      <c r="CD83" s="10"/>
      <c r="CE83" s="80"/>
      <c r="CF83" s="10"/>
      <c r="CG83" s="80"/>
      <c r="CI83" s="87"/>
      <c r="CJ83" s="10"/>
      <c r="CK83" s="80"/>
      <c r="CL83" s="10"/>
      <c r="CM83" s="80"/>
      <c r="CO83" s="87"/>
      <c r="CP83" s="10"/>
      <c r="CQ83" s="80"/>
      <c r="CR83" s="10"/>
      <c r="CS83" s="80"/>
      <c r="CU83" s="87"/>
      <c r="CV83" s="10"/>
      <c r="CW83" s="80"/>
      <c r="CX83" s="10"/>
      <c r="CY83" s="80"/>
      <c r="DA83" s="87"/>
      <c r="DB83" s="10"/>
      <c r="DC83" s="80"/>
      <c r="DD83" s="10"/>
      <c r="DE83" s="80"/>
      <c r="DG83" s="87"/>
      <c r="DH83" s="10"/>
      <c r="DI83" s="80"/>
      <c r="DJ83" s="10"/>
      <c r="DK83" s="80"/>
      <c r="DL83" s="41"/>
      <c r="DM83" s="87"/>
      <c r="DN83" s="10"/>
      <c r="DO83" s="80"/>
      <c r="DP83" s="10"/>
      <c r="DQ83" s="80"/>
      <c r="DR83" s="41"/>
      <c r="DS83" s="80"/>
      <c r="DT83" s="10"/>
      <c r="DU83" s="80"/>
      <c r="DV83" s="10"/>
      <c r="DW83" s="80"/>
      <c r="DX83" s="41"/>
      <c r="DY83" s="80"/>
      <c r="DZ83" s="10"/>
      <c r="EA83" s="80"/>
      <c r="EB83" s="10"/>
      <c r="EC83" s="80"/>
      <c r="ED83" s="41"/>
      <c r="EE83" s="80"/>
      <c r="EF83" s="10"/>
      <c r="EG83" s="80"/>
      <c r="EH83" s="10"/>
      <c r="EI83" s="80"/>
      <c r="EK83" s="80"/>
      <c r="EL83" s="10"/>
      <c r="EM83" s="80"/>
      <c r="EN83" s="10"/>
      <c r="EO83" s="80"/>
      <c r="EQ83" s="80"/>
      <c r="ES83" s="80"/>
      <c r="EU83" s="80"/>
      <c r="EV83" s="41"/>
      <c r="EW83" s="80"/>
      <c r="EY83" s="80"/>
      <c r="FA83" s="80"/>
      <c r="FB83" s="41"/>
      <c r="FC83" s="80"/>
      <c r="FE83" s="80"/>
      <c r="FG83" s="80"/>
      <c r="FI83" s="80"/>
      <c r="FK83" s="80"/>
      <c r="FM83" s="80"/>
      <c r="FO83" s="80"/>
      <c r="FQ83" s="80"/>
      <c r="FS83" s="80"/>
      <c r="FU83" s="80"/>
      <c r="FW83" s="80"/>
      <c r="FY83" s="80"/>
      <c r="GA83" s="80"/>
      <c r="GC83" s="80"/>
      <c r="GE83" s="80"/>
      <c r="GG83" s="80"/>
      <c r="GI83" s="80"/>
      <c r="GK83" s="80"/>
      <c r="GM83" s="80"/>
      <c r="GO83" s="80"/>
      <c r="GQ83" s="80"/>
      <c r="GS83" s="80"/>
      <c r="GU83" s="80"/>
      <c r="GW83" s="80"/>
    </row>
    <row r="84" spans="1:205" s="6" customFormat="1" x14ac:dyDescent="0.25">
      <c r="A84" s="3" t="s">
        <v>36</v>
      </c>
      <c r="B84" s="10" t="s">
        <v>69</v>
      </c>
      <c r="C84" s="8" t="s">
        <v>88</v>
      </c>
      <c r="E84" s="8"/>
      <c r="F84" s="8"/>
      <c r="G84" s="8"/>
      <c r="I84" s="97"/>
      <c r="J84" s="10"/>
      <c r="K84" s="80"/>
      <c r="L84" s="10"/>
      <c r="M84" s="80"/>
      <c r="O84" s="97"/>
      <c r="P84" s="10"/>
      <c r="Q84" s="80"/>
      <c r="R84" s="10"/>
      <c r="S84" s="80"/>
      <c r="U84" s="97"/>
      <c r="V84" s="10"/>
      <c r="W84" s="80"/>
      <c r="X84" s="10"/>
      <c r="Y84" s="80"/>
      <c r="AA84" s="97"/>
      <c r="AB84" s="10"/>
      <c r="AC84" s="80"/>
      <c r="AD84" s="10"/>
      <c r="AE84" s="80"/>
      <c r="AG84" s="97"/>
      <c r="AH84" s="10"/>
      <c r="AI84" s="80"/>
      <c r="AJ84" s="10"/>
      <c r="AK84" s="80"/>
      <c r="AM84" s="97"/>
      <c r="AN84" s="10"/>
      <c r="AO84" s="80"/>
      <c r="AP84" s="10"/>
      <c r="AQ84" s="80"/>
      <c r="AS84" s="97"/>
      <c r="AT84" s="10"/>
      <c r="AU84" s="80"/>
      <c r="AV84" s="10"/>
      <c r="AW84" s="80"/>
      <c r="AY84" s="97"/>
      <c r="AZ84" s="10"/>
      <c r="BA84" s="80"/>
      <c r="BB84" s="10"/>
      <c r="BC84" s="80"/>
      <c r="BE84" s="97"/>
      <c r="BF84" s="10"/>
      <c r="BG84" s="80"/>
      <c r="BH84" s="10"/>
      <c r="BI84" s="80"/>
      <c r="BK84" s="97"/>
      <c r="BL84" s="10"/>
      <c r="BM84" s="80"/>
      <c r="BN84" s="10"/>
      <c r="BO84" s="80"/>
      <c r="BQ84" s="97"/>
      <c r="BR84" s="10"/>
      <c r="BS84" s="80"/>
      <c r="BT84" s="10"/>
      <c r="BU84" s="80"/>
      <c r="BW84" s="97"/>
      <c r="BX84" s="10"/>
      <c r="BY84" s="80"/>
      <c r="BZ84" s="10"/>
      <c r="CA84" s="80"/>
      <c r="CC84" s="97"/>
      <c r="CD84" s="10"/>
      <c r="CE84" s="80"/>
      <c r="CF84" s="10"/>
      <c r="CG84" s="80"/>
      <c r="CI84" s="97"/>
      <c r="CJ84" s="10"/>
      <c r="CK84" s="80"/>
      <c r="CL84" s="10"/>
      <c r="CM84" s="80"/>
      <c r="CO84" s="97"/>
      <c r="CP84" s="10"/>
      <c r="CQ84" s="80"/>
      <c r="CR84" s="10"/>
      <c r="CS84" s="80"/>
      <c r="CU84" s="97"/>
      <c r="CV84" s="10"/>
      <c r="CW84" s="80"/>
      <c r="CX84" s="10"/>
      <c r="CY84" s="80"/>
      <c r="DA84" s="97"/>
      <c r="DB84" s="10"/>
      <c r="DC84" s="80"/>
      <c r="DD84" s="10"/>
      <c r="DE84" s="80"/>
      <c r="DG84" s="97"/>
      <c r="DH84" s="10"/>
      <c r="DI84" s="80"/>
      <c r="DJ84" s="10"/>
      <c r="DK84" s="80"/>
      <c r="DL84" s="8"/>
      <c r="DM84" s="97"/>
      <c r="DN84" s="10"/>
      <c r="DO84" s="80"/>
      <c r="DP84" s="10"/>
      <c r="DQ84" s="80"/>
      <c r="DR84" s="8"/>
      <c r="DS84" s="80"/>
      <c r="DT84" s="10"/>
      <c r="DU84" s="80"/>
      <c r="DV84" s="10"/>
      <c r="DW84" s="80"/>
      <c r="DX84" s="8"/>
      <c r="DY84" s="80"/>
      <c r="DZ84" s="10"/>
      <c r="EA84" s="80"/>
      <c r="EB84" s="10"/>
      <c r="EC84" s="80"/>
      <c r="ED84" s="8"/>
      <c r="EE84" s="80"/>
      <c r="EF84" s="10"/>
      <c r="EG84" s="80"/>
      <c r="EH84" s="10"/>
      <c r="EI84" s="80"/>
      <c r="EK84" s="80"/>
      <c r="EL84" s="10"/>
      <c r="EM84" s="80"/>
      <c r="EN84" s="10"/>
      <c r="EO84" s="80"/>
      <c r="EQ84" s="80"/>
      <c r="ES84" s="80"/>
      <c r="EU84" s="80"/>
      <c r="EV84" s="8"/>
      <c r="EW84" s="80"/>
      <c r="EY84" s="80"/>
      <c r="FA84" s="80"/>
      <c r="FB84" s="8"/>
      <c r="FC84" s="80"/>
      <c r="FE84" s="80"/>
      <c r="FG84" s="80"/>
      <c r="FI84" s="80"/>
      <c r="FK84" s="80"/>
      <c r="FM84" s="80"/>
      <c r="FO84" s="80"/>
      <c r="FQ84" s="80"/>
      <c r="FS84" s="80"/>
      <c r="FU84" s="80"/>
      <c r="FW84" s="80"/>
      <c r="FY84" s="80"/>
      <c r="GA84" s="80"/>
      <c r="GC84" s="80"/>
      <c r="GE84" s="80"/>
      <c r="GG84" s="80"/>
      <c r="GI84" s="80"/>
      <c r="GK84" s="80"/>
      <c r="GM84" s="80"/>
      <c r="GN84" s="3"/>
      <c r="GO84" s="80"/>
      <c r="GP84" s="3"/>
      <c r="GQ84" s="80"/>
      <c r="GS84" s="80"/>
      <c r="GU84" s="80"/>
      <c r="GW84" s="80"/>
    </row>
    <row r="85" spans="1:205" x14ac:dyDescent="0.25">
      <c r="A85" s="3"/>
      <c r="B85" s="10" t="s">
        <v>72</v>
      </c>
      <c r="C85" s="41" t="s">
        <v>87</v>
      </c>
      <c r="E85" s="41"/>
      <c r="F85" s="41"/>
      <c r="G85" s="41"/>
      <c r="I85" s="87"/>
      <c r="J85" s="10"/>
      <c r="K85" s="80"/>
      <c r="L85" s="10"/>
      <c r="M85" s="80"/>
      <c r="O85" s="87"/>
      <c r="P85" s="10"/>
      <c r="Q85" s="80"/>
      <c r="R85" s="10"/>
      <c r="S85" s="80"/>
      <c r="U85" s="87"/>
      <c r="V85" s="10"/>
      <c r="W85" s="80"/>
      <c r="X85" s="10"/>
      <c r="Y85" s="80"/>
      <c r="AA85" s="87"/>
      <c r="AB85" s="10"/>
      <c r="AC85" s="80"/>
      <c r="AD85" s="10"/>
      <c r="AE85" s="80"/>
      <c r="AG85" s="87"/>
      <c r="AH85" s="10"/>
      <c r="AI85" s="80"/>
      <c r="AJ85" s="10"/>
      <c r="AK85" s="80"/>
      <c r="AM85" s="87"/>
      <c r="AN85" s="10"/>
      <c r="AO85" s="80"/>
      <c r="AP85" s="10"/>
      <c r="AQ85" s="80"/>
      <c r="AS85" s="87"/>
      <c r="AT85" s="10"/>
      <c r="AU85" s="80"/>
      <c r="AV85" s="10"/>
      <c r="AW85" s="80"/>
      <c r="AY85" s="87"/>
      <c r="AZ85" s="10"/>
      <c r="BA85" s="80"/>
      <c r="BB85" s="10"/>
      <c r="BC85" s="80"/>
      <c r="BE85" s="87"/>
      <c r="BF85" s="10"/>
      <c r="BG85" s="80"/>
      <c r="BH85" s="10"/>
      <c r="BI85" s="80"/>
      <c r="BK85" s="87"/>
      <c r="BL85" s="10"/>
      <c r="BM85" s="80"/>
      <c r="BN85" s="10"/>
      <c r="BO85" s="80"/>
      <c r="BQ85" s="87"/>
      <c r="BR85" s="10"/>
      <c r="BS85" s="80"/>
      <c r="BT85" s="10"/>
      <c r="BU85" s="80"/>
      <c r="BW85" s="87"/>
      <c r="BX85" s="10"/>
      <c r="BY85" s="80"/>
      <c r="BZ85" s="10"/>
      <c r="CA85" s="80"/>
      <c r="CC85" s="87"/>
      <c r="CD85" s="10"/>
      <c r="CE85" s="80"/>
      <c r="CF85" s="10"/>
      <c r="CG85" s="80"/>
      <c r="CI85" s="87"/>
      <c r="CJ85" s="10"/>
      <c r="CK85" s="80"/>
      <c r="CL85" s="10"/>
      <c r="CM85" s="80"/>
      <c r="CO85" s="87"/>
      <c r="CP85" s="10"/>
      <c r="CQ85" s="80"/>
      <c r="CR85" s="10"/>
      <c r="CS85" s="80"/>
      <c r="CU85" s="87"/>
      <c r="CV85" s="10"/>
      <c r="CW85" s="80"/>
      <c r="CX85" s="10"/>
      <c r="CY85" s="80"/>
      <c r="DA85" s="87"/>
      <c r="DB85" s="10"/>
      <c r="DC85" s="80"/>
      <c r="DD85" s="10"/>
      <c r="DE85" s="80"/>
      <c r="DG85" s="87"/>
      <c r="DH85" s="10"/>
      <c r="DI85" s="80"/>
      <c r="DJ85" s="10"/>
      <c r="DK85" s="80"/>
      <c r="DL85" s="41"/>
      <c r="DM85" s="87"/>
      <c r="DN85" s="10"/>
      <c r="DO85" s="80"/>
      <c r="DP85" s="10"/>
      <c r="DQ85" s="80"/>
      <c r="DR85" s="41"/>
      <c r="DS85" s="80"/>
      <c r="DT85" s="10"/>
      <c r="DU85" s="80"/>
      <c r="DV85" s="10"/>
      <c r="DW85" s="80"/>
      <c r="DX85" s="41"/>
      <c r="DY85" s="80"/>
      <c r="DZ85" s="10"/>
      <c r="EA85" s="80"/>
      <c r="EB85" s="10"/>
      <c r="EC85" s="80"/>
      <c r="ED85" s="41"/>
      <c r="EE85" s="80"/>
      <c r="EF85" s="10"/>
      <c r="EG85" s="80"/>
      <c r="EH85" s="10"/>
      <c r="EI85" s="80"/>
      <c r="EK85" s="80"/>
      <c r="EL85" s="10"/>
      <c r="EM85" s="80"/>
      <c r="EN85" s="10"/>
      <c r="EO85" s="80"/>
      <c r="EQ85" s="80"/>
      <c r="ES85" s="80"/>
      <c r="EU85" s="80"/>
      <c r="EV85" s="41"/>
      <c r="EW85" s="80"/>
      <c r="EY85" s="80"/>
      <c r="FA85" s="80"/>
      <c r="FB85" s="41"/>
      <c r="FC85" s="80"/>
      <c r="FE85" s="80"/>
      <c r="FG85" s="80"/>
      <c r="FI85" s="80"/>
      <c r="FK85" s="80"/>
      <c r="FM85" s="80"/>
      <c r="FO85" s="80"/>
      <c r="FQ85" s="80"/>
      <c r="FS85" s="80"/>
      <c r="FU85" s="80"/>
      <c r="FW85" s="80"/>
      <c r="FY85" s="80"/>
      <c r="GA85" s="80"/>
      <c r="GC85" s="80"/>
      <c r="GE85" s="80"/>
      <c r="GG85" s="80"/>
      <c r="GI85" s="80"/>
      <c r="GK85" s="80"/>
      <c r="GM85" s="80"/>
      <c r="GO85" s="80"/>
      <c r="GQ85" s="80"/>
      <c r="GS85" s="80"/>
      <c r="GU85" s="80"/>
      <c r="GW85" s="80"/>
    </row>
    <row r="86" spans="1:205" s="10" customFormat="1" x14ac:dyDescent="0.25">
      <c r="A86" s="3" t="s">
        <v>34</v>
      </c>
      <c r="B86" s="10" t="s">
        <v>69</v>
      </c>
      <c r="C86" s="8" t="s">
        <v>76</v>
      </c>
      <c r="E86" s="8"/>
      <c r="F86" s="8"/>
      <c r="G86" s="8"/>
      <c r="I86" s="97"/>
      <c r="K86" s="80"/>
      <c r="M86" s="80"/>
      <c r="O86" s="97"/>
      <c r="Q86" s="80"/>
      <c r="S86" s="80"/>
      <c r="U86" s="97"/>
      <c r="W86" s="80"/>
      <c r="Y86" s="80"/>
      <c r="AA86" s="97"/>
      <c r="AC86" s="80"/>
      <c r="AE86" s="80"/>
      <c r="AG86" s="97"/>
      <c r="AI86" s="80"/>
      <c r="AK86" s="80"/>
      <c r="AM86" s="97"/>
      <c r="AO86" s="80"/>
      <c r="AQ86" s="80"/>
      <c r="AS86" s="97"/>
      <c r="AU86" s="80"/>
      <c r="AW86" s="80"/>
      <c r="AY86" s="97"/>
      <c r="BA86" s="80"/>
      <c r="BC86" s="80"/>
      <c r="BE86" s="97"/>
      <c r="BG86" s="80"/>
      <c r="BI86" s="80"/>
      <c r="BK86" s="97"/>
      <c r="BM86" s="80"/>
      <c r="BO86" s="80"/>
      <c r="BQ86" s="97"/>
      <c r="BS86" s="80"/>
      <c r="BU86" s="80"/>
      <c r="BW86" s="97"/>
      <c r="BY86" s="80"/>
      <c r="CA86" s="80"/>
      <c r="CC86" s="97"/>
      <c r="CE86" s="80"/>
      <c r="CG86" s="80"/>
      <c r="CI86" s="97"/>
      <c r="CK86" s="80"/>
      <c r="CM86" s="80"/>
      <c r="CO86" s="97"/>
      <c r="CQ86" s="80"/>
      <c r="CS86" s="80"/>
      <c r="CU86" s="97"/>
      <c r="CW86" s="80"/>
      <c r="CY86" s="80"/>
      <c r="DA86" s="97"/>
      <c r="DC86" s="80"/>
      <c r="DE86" s="80"/>
      <c r="DG86" s="97"/>
      <c r="DI86" s="80"/>
      <c r="DK86" s="80"/>
      <c r="DL86" s="8"/>
      <c r="DM86" s="97"/>
      <c r="DO86" s="80"/>
      <c r="DQ86" s="80"/>
      <c r="DR86" s="8"/>
      <c r="DS86" s="80"/>
      <c r="DU86" s="80"/>
      <c r="DW86" s="80"/>
      <c r="DX86" s="8"/>
      <c r="DY86" s="80"/>
      <c r="EA86" s="80"/>
      <c r="EC86" s="80"/>
      <c r="ED86" s="8"/>
      <c r="EE86" s="80"/>
      <c r="EG86" s="80"/>
      <c r="EI86" s="80"/>
      <c r="EK86" s="80"/>
      <c r="EM86" s="80"/>
      <c r="EO86" s="80"/>
      <c r="EQ86" s="80"/>
      <c r="ES86" s="80"/>
      <c r="EU86" s="80"/>
      <c r="EV86" s="8"/>
      <c r="EW86" s="80"/>
      <c r="EY86" s="80"/>
      <c r="FA86" s="80"/>
      <c r="FB86" s="8"/>
      <c r="FC86" s="80"/>
      <c r="FE86" s="80"/>
      <c r="FG86" s="80"/>
      <c r="FI86" s="80"/>
      <c r="FK86" s="80"/>
      <c r="FM86" s="80"/>
      <c r="FO86" s="80"/>
      <c r="FQ86" s="80"/>
      <c r="FS86" s="80"/>
      <c r="FU86" s="80"/>
      <c r="FW86" s="80"/>
      <c r="FY86" s="80"/>
      <c r="GA86" s="80"/>
      <c r="GC86" s="80"/>
      <c r="GE86" s="80"/>
      <c r="GG86" s="80"/>
      <c r="GI86" s="80"/>
      <c r="GK86" s="80"/>
      <c r="GM86" s="80"/>
      <c r="GO86" s="80"/>
      <c r="GQ86" s="80"/>
      <c r="GS86" s="80"/>
      <c r="GU86" s="80"/>
      <c r="GW86" s="80"/>
    </row>
    <row r="87" spans="1:205" s="10" customFormat="1" x14ac:dyDescent="0.25">
      <c r="A87" s="3"/>
      <c r="B87" s="10" t="s">
        <v>72</v>
      </c>
      <c r="C87" s="25" t="s">
        <v>40</v>
      </c>
      <c r="E87" s="25"/>
      <c r="F87" s="25"/>
      <c r="G87" s="25"/>
      <c r="I87" s="98"/>
      <c r="K87" s="80"/>
      <c r="M87" s="80"/>
      <c r="O87" s="98"/>
      <c r="Q87" s="80"/>
      <c r="S87" s="80"/>
      <c r="U87" s="98"/>
      <c r="W87" s="80"/>
      <c r="Y87" s="80"/>
      <c r="AA87" s="98"/>
      <c r="AC87" s="80"/>
      <c r="AE87" s="80"/>
      <c r="AG87" s="98"/>
      <c r="AI87" s="80"/>
      <c r="AK87" s="80"/>
      <c r="AM87" s="98"/>
      <c r="AO87" s="80"/>
      <c r="AQ87" s="80"/>
      <c r="AS87" s="98"/>
      <c r="AU87" s="80"/>
      <c r="AW87" s="80"/>
      <c r="AY87" s="98"/>
      <c r="BA87" s="80"/>
      <c r="BC87" s="80"/>
      <c r="BE87" s="98"/>
      <c r="BG87" s="80"/>
      <c r="BI87" s="80"/>
      <c r="BK87" s="98"/>
      <c r="BM87" s="80"/>
      <c r="BO87" s="80"/>
      <c r="BQ87" s="98"/>
      <c r="BS87" s="80"/>
      <c r="BU87" s="80"/>
      <c r="BW87" s="98"/>
      <c r="BY87" s="80"/>
      <c r="CA87" s="80"/>
      <c r="CC87" s="98"/>
      <c r="CE87" s="80"/>
      <c r="CG87" s="80"/>
      <c r="CI87" s="98"/>
      <c r="CK87" s="80"/>
      <c r="CM87" s="80"/>
      <c r="CO87" s="98"/>
      <c r="CQ87" s="80"/>
      <c r="CS87" s="80"/>
      <c r="CU87" s="98"/>
      <c r="CW87" s="80"/>
      <c r="CY87" s="80"/>
      <c r="DA87" s="98"/>
      <c r="DC87" s="80"/>
      <c r="DE87" s="80"/>
      <c r="DG87" s="98"/>
      <c r="DI87" s="80"/>
      <c r="DK87" s="80"/>
      <c r="DL87" s="25"/>
      <c r="DM87" s="98"/>
      <c r="DO87" s="80"/>
      <c r="DQ87" s="80"/>
      <c r="DR87" s="25"/>
      <c r="DS87" s="80"/>
      <c r="DU87" s="80"/>
      <c r="DW87" s="80"/>
      <c r="DX87" s="25"/>
      <c r="DY87" s="80"/>
      <c r="EA87" s="80"/>
      <c r="EC87" s="80"/>
      <c r="ED87" s="25"/>
      <c r="EE87" s="80"/>
      <c r="EG87" s="80"/>
      <c r="EI87" s="80"/>
      <c r="EK87" s="80"/>
      <c r="EM87" s="80"/>
      <c r="EO87" s="80"/>
      <c r="EQ87" s="80"/>
      <c r="ES87" s="80"/>
      <c r="EU87" s="80"/>
      <c r="EV87" s="25"/>
      <c r="EW87" s="80"/>
      <c r="EY87" s="80"/>
      <c r="FA87" s="80"/>
      <c r="FB87" s="25"/>
      <c r="FC87" s="80"/>
      <c r="FE87" s="80"/>
      <c r="FG87" s="80"/>
      <c r="FI87" s="80"/>
      <c r="FK87" s="80"/>
      <c r="FM87" s="80"/>
      <c r="FO87" s="80"/>
      <c r="FQ87" s="80"/>
      <c r="FS87" s="80"/>
      <c r="FU87" s="80"/>
      <c r="FW87" s="80"/>
      <c r="FY87" s="80"/>
      <c r="GA87" s="80"/>
      <c r="GC87" s="80"/>
      <c r="GE87" s="80"/>
      <c r="GG87" s="80"/>
      <c r="GI87" s="80"/>
      <c r="GK87" s="80"/>
      <c r="GM87" s="80"/>
      <c r="GO87" s="80"/>
      <c r="GQ87" s="80"/>
      <c r="GS87" s="80"/>
      <c r="GU87" s="80"/>
      <c r="GW87" s="80"/>
    </row>
    <row r="88" spans="1:205" s="10" customFormat="1" x14ac:dyDescent="0.25">
      <c r="A88" s="3" t="s">
        <v>33</v>
      </c>
      <c r="B88" s="6" t="s">
        <v>69</v>
      </c>
      <c r="C88" s="8" t="s">
        <v>75</v>
      </c>
      <c r="E88" s="8"/>
      <c r="F88" s="8"/>
      <c r="G88" s="8"/>
      <c r="I88" s="97"/>
      <c r="J88" s="6"/>
      <c r="K88" s="85"/>
      <c r="L88" s="6"/>
      <c r="M88" s="85"/>
      <c r="O88" s="97"/>
      <c r="P88" s="6"/>
      <c r="Q88" s="85"/>
      <c r="R88" s="6"/>
      <c r="S88" s="85"/>
      <c r="U88" s="97"/>
      <c r="V88" s="6"/>
      <c r="W88" s="85"/>
      <c r="X88" s="6"/>
      <c r="Y88" s="85"/>
      <c r="AA88" s="97"/>
      <c r="AB88" s="6"/>
      <c r="AC88" s="85"/>
      <c r="AD88" s="6"/>
      <c r="AE88" s="85"/>
      <c r="AG88" s="97"/>
      <c r="AH88" s="6"/>
      <c r="AI88" s="85"/>
      <c r="AJ88" s="6"/>
      <c r="AK88" s="85"/>
      <c r="AM88" s="97"/>
      <c r="AN88" s="6"/>
      <c r="AO88" s="85"/>
      <c r="AP88" s="6"/>
      <c r="AQ88" s="85"/>
      <c r="AS88" s="97"/>
      <c r="AT88" s="6"/>
      <c r="AU88" s="85"/>
      <c r="AV88" s="6"/>
      <c r="AW88" s="85"/>
      <c r="AY88" s="97"/>
      <c r="AZ88" s="6"/>
      <c r="BA88" s="85"/>
      <c r="BB88" s="6"/>
      <c r="BC88" s="85"/>
      <c r="BE88" s="97"/>
      <c r="BF88" s="6"/>
      <c r="BG88" s="85"/>
      <c r="BH88" s="6"/>
      <c r="BI88" s="85"/>
      <c r="BK88" s="97"/>
      <c r="BL88" s="6"/>
      <c r="BM88" s="85"/>
      <c r="BN88" s="6"/>
      <c r="BO88" s="85"/>
      <c r="BQ88" s="97"/>
      <c r="BR88" s="6"/>
      <c r="BS88" s="85"/>
      <c r="BT88" s="6"/>
      <c r="BU88" s="85"/>
      <c r="BW88" s="97"/>
      <c r="BX88" s="6"/>
      <c r="BY88" s="85"/>
      <c r="BZ88" s="6"/>
      <c r="CA88" s="85"/>
      <c r="CC88" s="97"/>
      <c r="CD88" s="6"/>
      <c r="CE88" s="85"/>
      <c r="CF88" s="6"/>
      <c r="CG88" s="85"/>
      <c r="CI88" s="97"/>
      <c r="CJ88" s="6"/>
      <c r="CK88" s="85"/>
      <c r="CL88" s="6"/>
      <c r="CM88" s="85"/>
      <c r="CO88" s="97"/>
      <c r="CP88" s="6"/>
      <c r="CQ88" s="85"/>
      <c r="CR88" s="6"/>
      <c r="CS88" s="85"/>
      <c r="CU88" s="97"/>
      <c r="CV88" s="6"/>
      <c r="CW88" s="85"/>
      <c r="CX88" s="6"/>
      <c r="CY88" s="85"/>
      <c r="DA88" s="97"/>
      <c r="DB88" s="6"/>
      <c r="DC88" s="85"/>
      <c r="DD88" s="6"/>
      <c r="DE88" s="85"/>
      <c r="DG88" s="97"/>
      <c r="DH88" s="6"/>
      <c r="DI88" s="85"/>
      <c r="DJ88" s="6"/>
      <c r="DK88" s="85"/>
      <c r="DL88" s="8"/>
      <c r="DM88" s="97"/>
      <c r="DN88" s="6"/>
      <c r="DO88" s="85"/>
      <c r="DP88" s="6"/>
      <c r="DQ88" s="85"/>
      <c r="DR88" s="8"/>
      <c r="DS88" s="85"/>
      <c r="DT88" s="6"/>
      <c r="DU88" s="85"/>
      <c r="DV88" s="6"/>
      <c r="DW88" s="85"/>
      <c r="DX88" s="8"/>
      <c r="DY88" s="85"/>
      <c r="DZ88" s="6"/>
      <c r="EA88" s="85"/>
      <c r="EB88" s="6"/>
      <c r="EC88" s="85"/>
      <c r="ED88" s="8"/>
      <c r="EE88" s="85"/>
      <c r="EF88" s="6"/>
      <c r="EG88" s="85"/>
      <c r="EH88" s="6"/>
      <c r="EI88" s="85"/>
      <c r="EK88" s="85"/>
      <c r="EL88" s="6"/>
      <c r="EM88" s="85"/>
      <c r="EN88" s="6"/>
      <c r="EO88" s="85"/>
      <c r="EQ88" s="85"/>
      <c r="ES88" s="85"/>
      <c r="EU88" s="85"/>
      <c r="EV88" s="8"/>
      <c r="EW88" s="85"/>
      <c r="EY88" s="85"/>
      <c r="FA88" s="85"/>
      <c r="FB88" s="8"/>
      <c r="FC88" s="85"/>
      <c r="FE88" s="85"/>
      <c r="FG88" s="85"/>
      <c r="FI88" s="85"/>
      <c r="FK88" s="85"/>
      <c r="FM88" s="85"/>
      <c r="FO88" s="85"/>
      <c r="FQ88" s="85"/>
      <c r="FS88" s="85"/>
      <c r="FU88" s="85"/>
      <c r="FW88" s="85"/>
      <c r="FY88" s="85"/>
      <c r="GA88" s="85"/>
      <c r="GC88" s="85"/>
      <c r="GE88" s="85"/>
      <c r="GG88" s="85"/>
      <c r="GI88" s="85"/>
      <c r="GK88" s="85"/>
      <c r="GM88" s="85"/>
      <c r="GO88" s="85"/>
      <c r="GQ88" s="85"/>
      <c r="GS88" s="85"/>
      <c r="GU88" s="85"/>
      <c r="GW88" s="85"/>
    </row>
    <row r="89" spans="1:205" s="10" customFormat="1" x14ac:dyDescent="0.25">
      <c r="A89" s="3"/>
      <c r="B89" s="10" t="s">
        <v>72</v>
      </c>
      <c r="C89" s="11" t="s">
        <v>56</v>
      </c>
      <c r="E89" s="11"/>
      <c r="F89" s="11"/>
      <c r="G89" s="11"/>
      <c r="I89" s="98"/>
      <c r="K89" s="80"/>
      <c r="M89" s="80"/>
      <c r="O89" s="98"/>
      <c r="Q89" s="80"/>
      <c r="S89" s="80"/>
      <c r="U89" s="98"/>
      <c r="W89" s="80"/>
      <c r="Y89" s="80"/>
      <c r="AA89" s="98"/>
      <c r="AC89" s="80"/>
      <c r="AE89" s="80"/>
      <c r="AG89" s="98"/>
      <c r="AI89" s="80"/>
      <c r="AK89" s="80"/>
      <c r="AM89" s="98"/>
      <c r="AO89" s="80"/>
      <c r="AQ89" s="80"/>
      <c r="AS89" s="98"/>
      <c r="AU89" s="80"/>
      <c r="AW89" s="80"/>
      <c r="AY89" s="98"/>
      <c r="BA89" s="80"/>
      <c r="BC89" s="80"/>
      <c r="BE89" s="98"/>
      <c r="BG89" s="80"/>
      <c r="BI89" s="80"/>
      <c r="BK89" s="98"/>
      <c r="BM89" s="80"/>
      <c r="BO89" s="80"/>
      <c r="BQ89" s="98"/>
      <c r="BS89" s="80"/>
      <c r="BU89" s="80"/>
      <c r="BW89" s="98"/>
      <c r="BY89" s="80"/>
      <c r="CA89" s="80"/>
      <c r="CC89" s="98"/>
      <c r="CE89" s="80"/>
      <c r="CG89" s="80"/>
      <c r="CI89" s="98"/>
      <c r="CK89" s="80"/>
      <c r="CM89" s="80"/>
      <c r="CO89" s="98"/>
      <c r="CQ89" s="80"/>
      <c r="CS89" s="80"/>
      <c r="CU89" s="98"/>
      <c r="CW89" s="80"/>
      <c r="CY89" s="80"/>
      <c r="DA89" s="98"/>
      <c r="DC89" s="80"/>
      <c r="DE89" s="80"/>
      <c r="DG89" s="98"/>
      <c r="DI89" s="80"/>
      <c r="DK89" s="80"/>
      <c r="DL89" s="11"/>
      <c r="DM89" s="98"/>
      <c r="DO89" s="80"/>
      <c r="DQ89" s="80"/>
      <c r="DR89" s="11"/>
      <c r="DS89" s="80"/>
      <c r="DU89" s="80"/>
      <c r="DW89" s="80"/>
      <c r="DX89" s="11"/>
      <c r="DY89" s="80"/>
      <c r="EA89" s="80"/>
      <c r="EC89" s="80"/>
      <c r="ED89" s="11"/>
      <c r="EE89" s="80"/>
      <c r="EG89" s="80"/>
      <c r="EI89" s="80"/>
      <c r="EK89" s="80"/>
      <c r="EM89" s="80"/>
      <c r="EO89" s="80"/>
      <c r="EQ89" s="80"/>
      <c r="ES89" s="80"/>
      <c r="EU89" s="80"/>
      <c r="EV89" s="11"/>
      <c r="EW89" s="80"/>
      <c r="EY89" s="80"/>
      <c r="FA89" s="80"/>
      <c r="FB89" s="11"/>
      <c r="FC89" s="80"/>
      <c r="FE89" s="80"/>
      <c r="FG89" s="80"/>
      <c r="FI89" s="80"/>
      <c r="FK89" s="80"/>
      <c r="FM89" s="80"/>
      <c r="FO89" s="80"/>
      <c r="FQ89" s="80"/>
      <c r="FS89" s="80"/>
      <c r="FU89" s="80"/>
      <c r="FW89" s="80"/>
      <c r="FY89" s="80"/>
      <c r="GA89" s="80"/>
      <c r="GC89" s="80"/>
      <c r="GE89" s="80"/>
      <c r="GG89" s="80"/>
      <c r="GI89" s="80"/>
      <c r="GK89" s="80"/>
      <c r="GM89" s="80"/>
      <c r="GO89" s="80"/>
      <c r="GQ89" s="80"/>
      <c r="GS89" s="80"/>
      <c r="GU89" s="80"/>
      <c r="GW89" s="80"/>
    </row>
    <row r="90" spans="1:205" s="6" customFormat="1" ht="14.45" customHeight="1" x14ac:dyDescent="0.25">
      <c r="A90" s="3" t="s">
        <v>32</v>
      </c>
      <c r="B90" s="6" t="s">
        <v>69</v>
      </c>
      <c r="C90" s="8" t="s">
        <v>74</v>
      </c>
      <c r="E90" s="8"/>
      <c r="F90" s="8"/>
      <c r="G90" s="8"/>
      <c r="I90" s="97"/>
      <c r="K90" s="85"/>
      <c r="M90" s="85"/>
      <c r="O90" s="97"/>
      <c r="Q90" s="85"/>
      <c r="S90" s="85"/>
      <c r="U90" s="97"/>
      <c r="W90" s="85"/>
      <c r="Y90" s="85"/>
      <c r="AA90" s="97"/>
      <c r="AC90" s="85"/>
      <c r="AE90" s="85"/>
      <c r="AG90" s="97"/>
      <c r="AI90" s="85"/>
      <c r="AK90" s="85"/>
      <c r="AM90" s="97"/>
      <c r="AO90" s="85"/>
      <c r="AQ90" s="85"/>
      <c r="AS90" s="97"/>
      <c r="AU90" s="85"/>
      <c r="AW90" s="85"/>
      <c r="AY90" s="97"/>
      <c r="BA90" s="85"/>
      <c r="BC90" s="85"/>
      <c r="BE90" s="97"/>
      <c r="BG90" s="85"/>
      <c r="BI90" s="85"/>
      <c r="BK90" s="97"/>
      <c r="BM90" s="85"/>
      <c r="BO90" s="85"/>
      <c r="BQ90" s="97"/>
      <c r="BS90" s="85"/>
      <c r="BU90" s="85"/>
      <c r="BW90" s="97"/>
      <c r="BY90" s="85"/>
      <c r="CA90" s="85"/>
      <c r="CC90" s="97"/>
      <c r="CE90" s="85"/>
      <c r="CG90" s="85"/>
      <c r="CI90" s="97"/>
      <c r="CK90" s="85"/>
      <c r="CM90" s="85"/>
      <c r="CO90" s="97"/>
      <c r="CQ90" s="85"/>
      <c r="CS90" s="85"/>
      <c r="CU90" s="97"/>
      <c r="CW90" s="85"/>
      <c r="CY90" s="85"/>
      <c r="DA90" s="97"/>
      <c r="DC90" s="85"/>
      <c r="DE90" s="85"/>
      <c r="DG90" s="97"/>
      <c r="DI90" s="85"/>
      <c r="DK90" s="85"/>
      <c r="DL90" s="8"/>
      <c r="DM90" s="97"/>
      <c r="DO90" s="85"/>
      <c r="DQ90" s="85"/>
      <c r="DR90" s="8"/>
      <c r="DS90" s="85"/>
      <c r="DU90" s="85"/>
      <c r="DW90" s="85"/>
      <c r="DX90" s="8"/>
      <c r="DY90" s="85"/>
      <c r="EA90" s="85"/>
      <c r="EC90" s="85"/>
      <c r="ED90" s="8"/>
      <c r="EE90" s="85"/>
      <c r="EG90" s="85"/>
      <c r="EI90" s="85"/>
      <c r="EK90" s="85"/>
      <c r="EM90" s="85"/>
      <c r="EO90" s="85"/>
      <c r="EQ90" s="85"/>
      <c r="ES90" s="85"/>
      <c r="EU90" s="85"/>
      <c r="EV90" s="8"/>
      <c r="EW90" s="85"/>
      <c r="EY90" s="85"/>
      <c r="FA90" s="85"/>
      <c r="FB90" s="8"/>
      <c r="FC90" s="85"/>
      <c r="FE90" s="85"/>
      <c r="FG90" s="85"/>
      <c r="FI90" s="85"/>
      <c r="FK90" s="85"/>
      <c r="FM90" s="85"/>
      <c r="FO90" s="85"/>
      <c r="FQ90" s="85"/>
      <c r="FS90" s="85"/>
      <c r="FU90" s="85"/>
      <c r="FW90" s="85"/>
      <c r="FY90" s="85"/>
      <c r="GA90" s="85"/>
      <c r="GC90" s="85"/>
      <c r="GE90" s="85"/>
      <c r="GG90" s="85"/>
      <c r="GI90" s="85"/>
      <c r="GK90" s="85"/>
      <c r="GL90" s="9"/>
      <c r="GM90" s="85"/>
      <c r="GN90" s="9"/>
      <c r="GO90" s="85"/>
      <c r="GP90" s="9"/>
      <c r="GQ90" s="85"/>
      <c r="GS90" s="85"/>
      <c r="GU90" s="85"/>
      <c r="GV90" s="9"/>
      <c r="GW90" s="85"/>
    </row>
    <row r="91" spans="1:205" s="10" customFormat="1" x14ac:dyDescent="0.25">
      <c r="A91" s="3"/>
      <c r="B91" s="10" t="s">
        <v>72</v>
      </c>
      <c r="C91" s="11" t="s">
        <v>57</v>
      </c>
      <c r="E91" s="11"/>
      <c r="F91" s="11"/>
      <c r="G91" s="11"/>
      <c r="I91" s="98"/>
      <c r="K91" s="80"/>
      <c r="M91" s="80"/>
      <c r="O91" s="98"/>
      <c r="Q91" s="80"/>
      <c r="S91" s="80"/>
      <c r="U91" s="98"/>
      <c r="W91" s="80"/>
      <c r="Y91" s="80"/>
      <c r="AA91" s="98"/>
      <c r="AC91" s="80"/>
      <c r="AE91" s="80"/>
      <c r="AG91" s="98"/>
      <c r="AI91" s="80"/>
      <c r="AK91" s="80"/>
      <c r="AM91" s="98"/>
      <c r="AO91" s="80"/>
      <c r="AQ91" s="80"/>
      <c r="AS91" s="98"/>
      <c r="AU91" s="80"/>
      <c r="AW91" s="80"/>
      <c r="AY91" s="98"/>
      <c r="BA91" s="80"/>
      <c r="BC91" s="80"/>
      <c r="BE91" s="98"/>
      <c r="BG91" s="80"/>
      <c r="BI91" s="80"/>
      <c r="BK91" s="98"/>
      <c r="BM91" s="80"/>
      <c r="BO91" s="80"/>
      <c r="BQ91" s="98"/>
      <c r="BS91" s="80"/>
      <c r="BU91" s="80"/>
      <c r="BW91" s="98"/>
      <c r="BY91" s="80"/>
      <c r="CA91" s="80"/>
      <c r="CC91" s="98"/>
      <c r="CE91" s="80"/>
      <c r="CG91" s="80"/>
      <c r="CI91" s="98"/>
      <c r="CK91" s="80"/>
      <c r="CM91" s="80"/>
      <c r="CO91" s="98"/>
      <c r="CQ91" s="80"/>
      <c r="CS91" s="80"/>
      <c r="CU91" s="98"/>
      <c r="CW91" s="80"/>
      <c r="CY91" s="80"/>
      <c r="DA91" s="98"/>
      <c r="DC91" s="80"/>
      <c r="DE91" s="80"/>
      <c r="DG91" s="98"/>
      <c r="DI91" s="80"/>
      <c r="DK91" s="80"/>
      <c r="DL91" s="11"/>
      <c r="DM91" s="98"/>
      <c r="DO91" s="80"/>
      <c r="DQ91" s="80"/>
      <c r="DR91" s="11"/>
      <c r="DS91" s="80"/>
      <c r="DU91" s="80"/>
      <c r="DW91" s="80"/>
      <c r="DX91" s="11"/>
      <c r="DY91" s="80"/>
      <c r="EA91" s="80"/>
      <c r="EC91" s="80"/>
      <c r="ED91" s="11"/>
      <c r="EE91" s="80"/>
      <c r="EG91" s="80"/>
      <c r="EI91" s="80"/>
      <c r="EK91" s="80"/>
      <c r="EM91" s="80"/>
      <c r="EO91" s="80"/>
      <c r="EQ91" s="80"/>
      <c r="ES91" s="80"/>
      <c r="EU91" s="80"/>
      <c r="EV91" s="11"/>
      <c r="EW91" s="80"/>
      <c r="EY91" s="80"/>
      <c r="FA91" s="80"/>
      <c r="FB91" s="11"/>
      <c r="FC91" s="80"/>
      <c r="FE91" s="80"/>
      <c r="FG91" s="80"/>
      <c r="FI91" s="80"/>
      <c r="FK91" s="80"/>
      <c r="FM91" s="80"/>
      <c r="FO91" s="80"/>
      <c r="FQ91" s="80"/>
      <c r="FS91" s="80"/>
      <c r="FU91" s="80"/>
      <c r="FW91" s="80"/>
      <c r="FY91" s="80"/>
      <c r="GA91" s="80"/>
      <c r="GC91" s="80"/>
      <c r="GE91" s="80"/>
      <c r="GG91" s="80"/>
      <c r="GI91" s="80"/>
      <c r="GK91" s="80"/>
      <c r="GM91" s="80"/>
      <c r="GO91" s="80"/>
      <c r="GQ91" s="80"/>
      <c r="GS91" s="80"/>
      <c r="GU91" s="80"/>
      <c r="GW91" s="80"/>
    </row>
    <row r="92" spans="1:205" s="6" customFormat="1" ht="14.45" customHeight="1" x14ac:dyDescent="0.25">
      <c r="A92" s="3" t="s">
        <v>31</v>
      </c>
      <c r="B92" s="6" t="s">
        <v>69</v>
      </c>
      <c r="C92" s="8" t="s">
        <v>73</v>
      </c>
      <c r="E92" s="8"/>
      <c r="F92" s="8"/>
      <c r="G92" s="8"/>
      <c r="I92" s="97"/>
      <c r="K92" s="85"/>
      <c r="M92" s="85"/>
      <c r="O92" s="97"/>
      <c r="Q92" s="85"/>
      <c r="S92" s="85"/>
      <c r="U92" s="97"/>
      <c r="W92" s="85"/>
      <c r="Y92" s="85"/>
      <c r="AA92" s="97"/>
      <c r="AC92" s="85"/>
      <c r="AE92" s="85"/>
      <c r="AG92" s="97"/>
      <c r="AI92" s="85"/>
      <c r="AK92" s="85"/>
      <c r="AM92" s="97"/>
      <c r="AO92" s="85"/>
      <c r="AQ92" s="85"/>
      <c r="AS92" s="97"/>
      <c r="AU92" s="85"/>
      <c r="AW92" s="85"/>
      <c r="AY92" s="97"/>
      <c r="BA92" s="85"/>
      <c r="BC92" s="85"/>
      <c r="BE92" s="97"/>
      <c r="BG92" s="85"/>
      <c r="BI92" s="85"/>
      <c r="BK92" s="97"/>
      <c r="BM92" s="85"/>
      <c r="BO92" s="85"/>
      <c r="BQ92" s="97"/>
      <c r="BS92" s="85"/>
      <c r="BU92" s="85"/>
      <c r="BW92" s="97"/>
      <c r="BY92" s="85"/>
      <c r="CA92" s="85"/>
      <c r="CC92" s="97"/>
      <c r="CE92" s="85"/>
      <c r="CG92" s="85"/>
      <c r="CI92" s="97"/>
      <c r="CK92" s="85"/>
      <c r="CM92" s="85"/>
      <c r="CO92" s="97"/>
      <c r="CQ92" s="85"/>
      <c r="CS92" s="85"/>
      <c r="CU92" s="97"/>
      <c r="CW92" s="85"/>
      <c r="CY92" s="85"/>
      <c r="DA92" s="97"/>
      <c r="DC92" s="85"/>
      <c r="DE92" s="85"/>
      <c r="DG92" s="97"/>
      <c r="DI92" s="85"/>
      <c r="DK92" s="85"/>
      <c r="DL92" s="8"/>
      <c r="DM92" s="97"/>
      <c r="DO92" s="85"/>
      <c r="DQ92" s="85"/>
      <c r="DR92" s="8"/>
      <c r="DS92" s="85"/>
      <c r="DU92" s="85"/>
      <c r="DW92" s="85"/>
      <c r="DX92" s="8"/>
      <c r="DY92" s="85"/>
      <c r="EA92" s="85"/>
      <c r="EC92" s="85"/>
      <c r="ED92" s="8"/>
      <c r="EE92" s="85"/>
      <c r="EG92" s="85"/>
      <c r="EI92" s="85"/>
      <c r="EK92" s="85"/>
      <c r="EM92" s="85"/>
      <c r="EO92" s="85"/>
      <c r="EQ92" s="85"/>
      <c r="ES92" s="85"/>
      <c r="EU92" s="85"/>
      <c r="EV92" s="8"/>
      <c r="EW92" s="85"/>
      <c r="EY92" s="85"/>
      <c r="FA92" s="85"/>
      <c r="FB92" s="8"/>
      <c r="FC92" s="85"/>
      <c r="FE92" s="85"/>
      <c r="FG92" s="85"/>
      <c r="FI92" s="85"/>
      <c r="FK92" s="85"/>
      <c r="FM92" s="85"/>
      <c r="FO92" s="85"/>
      <c r="FQ92" s="85"/>
      <c r="FS92" s="85"/>
      <c r="FU92" s="85"/>
      <c r="FW92" s="85"/>
      <c r="FY92" s="85"/>
      <c r="GA92" s="85"/>
      <c r="GC92" s="85"/>
      <c r="GE92" s="85"/>
      <c r="GG92" s="85"/>
      <c r="GI92" s="85"/>
      <c r="GK92" s="85"/>
      <c r="GL92" s="9"/>
      <c r="GM92" s="85"/>
      <c r="GN92" s="9"/>
      <c r="GO92" s="85"/>
      <c r="GP92" s="9"/>
      <c r="GQ92" s="85"/>
      <c r="GS92" s="85"/>
      <c r="GU92" s="85"/>
      <c r="GV92" s="9"/>
      <c r="GW92" s="85"/>
    </row>
    <row r="93" spans="1:205" s="10" customFormat="1" x14ac:dyDescent="0.25">
      <c r="A93" s="3"/>
      <c r="B93" s="10" t="s">
        <v>72</v>
      </c>
      <c r="C93" s="11" t="s">
        <v>55</v>
      </c>
      <c r="E93" s="11"/>
      <c r="F93" s="11"/>
      <c r="G93" s="11"/>
      <c r="I93" s="98"/>
      <c r="K93" s="80"/>
      <c r="M93" s="80"/>
      <c r="O93" s="98"/>
      <c r="Q93" s="80"/>
      <c r="S93" s="80"/>
      <c r="U93" s="98"/>
      <c r="W93" s="80"/>
      <c r="Y93" s="80"/>
      <c r="AA93" s="98"/>
      <c r="AC93" s="80"/>
      <c r="AE93" s="80"/>
      <c r="AG93" s="98"/>
      <c r="AI93" s="80"/>
      <c r="AK93" s="80"/>
      <c r="AM93" s="98"/>
      <c r="AO93" s="80"/>
      <c r="AQ93" s="80"/>
      <c r="AS93" s="98"/>
      <c r="AU93" s="80"/>
      <c r="AW93" s="80"/>
      <c r="AY93" s="98"/>
      <c r="BA93" s="80"/>
      <c r="BC93" s="80"/>
      <c r="BE93" s="98"/>
      <c r="BG93" s="80"/>
      <c r="BI93" s="80"/>
      <c r="BK93" s="98"/>
      <c r="BM93" s="80"/>
      <c r="BO93" s="80"/>
      <c r="BQ93" s="98"/>
      <c r="BS93" s="80"/>
      <c r="BU93" s="80"/>
      <c r="BW93" s="98"/>
      <c r="BY93" s="80"/>
      <c r="CA93" s="80"/>
      <c r="CC93" s="98"/>
      <c r="CE93" s="80"/>
      <c r="CG93" s="80"/>
      <c r="CI93" s="98"/>
      <c r="CK93" s="80"/>
      <c r="CM93" s="80"/>
      <c r="CO93" s="98"/>
      <c r="CQ93" s="80"/>
      <c r="CS93" s="80"/>
      <c r="CU93" s="98"/>
      <c r="CW93" s="80"/>
      <c r="CY93" s="80"/>
      <c r="DA93" s="98"/>
      <c r="DC93" s="80"/>
      <c r="DE93" s="80"/>
      <c r="DG93" s="98"/>
      <c r="DI93" s="80"/>
      <c r="DK93" s="80"/>
      <c r="DL93" s="11"/>
      <c r="DM93" s="98"/>
      <c r="DO93" s="80"/>
      <c r="DQ93" s="80"/>
      <c r="DR93" s="11"/>
      <c r="DS93" s="80"/>
      <c r="DU93" s="80"/>
      <c r="DW93" s="80"/>
      <c r="DX93" s="11"/>
      <c r="DY93" s="80"/>
      <c r="EA93" s="80"/>
      <c r="EC93" s="80"/>
      <c r="ED93" s="11"/>
      <c r="EE93" s="80"/>
      <c r="EG93" s="80"/>
      <c r="EI93" s="80"/>
      <c r="EK93" s="80"/>
      <c r="EM93" s="80"/>
      <c r="EO93" s="80"/>
      <c r="EQ93" s="80"/>
      <c r="ES93" s="80"/>
      <c r="EU93" s="80"/>
      <c r="EV93" s="11"/>
      <c r="EW93" s="80"/>
      <c r="EY93" s="80"/>
      <c r="FA93" s="80"/>
      <c r="FB93" s="11"/>
      <c r="FC93" s="80"/>
      <c r="FE93" s="80"/>
      <c r="FG93" s="80"/>
      <c r="FI93" s="80"/>
      <c r="FK93" s="80"/>
      <c r="FM93" s="80"/>
      <c r="FO93" s="80"/>
      <c r="FQ93" s="80"/>
      <c r="FS93" s="80"/>
      <c r="FU93" s="80"/>
      <c r="FW93" s="80"/>
      <c r="FY93" s="80"/>
      <c r="GA93" s="80"/>
      <c r="GC93" s="80"/>
      <c r="GE93" s="80"/>
      <c r="GG93" s="80"/>
      <c r="GI93" s="80"/>
      <c r="GK93" s="80"/>
      <c r="GM93" s="80"/>
      <c r="GO93" s="80"/>
      <c r="GQ93" s="80"/>
      <c r="GS93" s="80"/>
      <c r="GU93" s="80"/>
      <c r="GW93" s="80"/>
    </row>
    <row r="94" spans="1:205" s="6" customFormat="1" ht="14.45" customHeight="1" x14ac:dyDescent="0.25">
      <c r="A94" s="3" t="s">
        <v>42</v>
      </c>
      <c r="B94" s="6" t="s">
        <v>69</v>
      </c>
      <c r="C94" s="8" t="s">
        <v>71</v>
      </c>
      <c r="E94" s="8"/>
      <c r="F94" s="8"/>
      <c r="G94" s="8"/>
      <c r="I94" s="97"/>
      <c r="K94" s="85"/>
      <c r="M94" s="85"/>
      <c r="O94" s="97"/>
      <c r="Q94" s="85"/>
      <c r="S94" s="85"/>
      <c r="U94" s="97"/>
      <c r="W94" s="85"/>
      <c r="Y94" s="85"/>
      <c r="AA94" s="97"/>
      <c r="AC94" s="85"/>
      <c r="AE94" s="85"/>
      <c r="AG94" s="97"/>
      <c r="AI94" s="85"/>
      <c r="AK94" s="85"/>
      <c r="AM94" s="97"/>
      <c r="AO94" s="85"/>
      <c r="AQ94" s="85"/>
      <c r="AS94" s="97"/>
      <c r="AU94" s="85"/>
      <c r="AW94" s="85"/>
      <c r="AY94" s="97"/>
      <c r="BA94" s="85"/>
      <c r="BC94" s="85"/>
      <c r="BE94" s="97"/>
      <c r="BG94" s="85"/>
      <c r="BI94" s="85"/>
      <c r="BK94" s="97"/>
      <c r="BM94" s="85"/>
      <c r="BO94" s="85"/>
      <c r="BQ94" s="97"/>
      <c r="BS94" s="85"/>
      <c r="BU94" s="85"/>
      <c r="BW94" s="97"/>
      <c r="BY94" s="85"/>
      <c r="CA94" s="85"/>
      <c r="CC94" s="97"/>
      <c r="CE94" s="85"/>
      <c r="CG94" s="85"/>
      <c r="CI94" s="97"/>
      <c r="CK94" s="85"/>
      <c r="CM94" s="85"/>
      <c r="CO94" s="97"/>
      <c r="CQ94" s="85"/>
      <c r="CS94" s="85"/>
      <c r="CU94" s="97"/>
      <c r="CW94" s="85"/>
      <c r="CY94" s="85"/>
      <c r="DA94" s="97"/>
      <c r="DC94" s="85"/>
      <c r="DE94" s="85"/>
      <c r="DG94" s="97"/>
      <c r="DI94" s="85"/>
      <c r="DK94" s="85"/>
      <c r="DL94" s="8"/>
      <c r="DM94" s="97"/>
      <c r="DO94" s="85"/>
      <c r="DQ94" s="85"/>
      <c r="DR94" s="8"/>
      <c r="DS94" s="85"/>
      <c r="DU94" s="85"/>
      <c r="DW94" s="85"/>
      <c r="DX94" s="8"/>
      <c r="DY94" s="85"/>
      <c r="EA94" s="85"/>
      <c r="EC94" s="85"/>
      <c r="ED94" s="8"/>
      <c r="EE94" s="85"/>
      <c r="EG94" s="85"/>
      <c r="EI94" s="85"/>
      <c r="EK94" s="85"/>
      <c r="EM94" s="85"/>
      <c r="EO94" s="85"/>
      <c r="EQ94" s="85"/>
      <c r="ES94" s="85"/>
      <c r="EU94" s="85"/>
      <c r="EV94" s="8"/>
      <c r="EW94" s="85"/>
      <c r="EY94" s="85"/>
      <c r="FA94" s="85"/>
      <c r="FB94" s="8"/>
      <c r="FC94" s="85"/>
      <c r="FE94" s="85"/>
      <c r="FG94" s="85"/>
      <c r="FI94" s="85"/>
      <c r="FK94" s="85"/>
      <c r="FM94" s="85"/>
      <c r="FO94" s="85"/>
      <c r="FQ94" s="85"/>
      <c r="FS94" s="85"/>
      <c r="FU94" s="85"/>
      <c r="FW94" s="85"/>
      <c r="FY94" s="85"/>
      <c r="GA94" s="85"/>
      <c r="GC94" s="85"/>
      <c r="GE94" s="85"/>
      <c r="GG94" s="85"/>
      <c r="GI94" s="85"/>
      <c r="GK94" s="85"/>
      <c r="GL94" s="9"/>
      <c r="GM94" s="85"/>
      <c r="GN94" s="9"/>
      <c r="GO94" s="85"/>
      <c r="GP94" s="9"/>
      <c r="GQ94" s="85"/>
      <c r="GS94" s="85"/>
      <c r="GU94" s="85"/>
      <c r="GV94" s="9"/>
      <c r="GW94" s="85"/>
    </row>
    <row r="95" spans="1:205" s="10" customFormat="1" x14ac:dyDescent="0.25">
      <c r="A95" s="3"/>
      <c r="B95" s="10" t="s">
        <v>72</v>
      </c>
      <c r="C95" s="11" t="s">
        <v>54</v>
      </c>
      <c r="E95" s="11"/>
      <c r="F95" s="11"/>
      <c r="G95" s="11"/>
      <c r="I95" s="98"/>
      <c r="K95" s="80"/>
      <c r="M95" s="80"/>
      <c r="O95" s="98"/>
      <c r="Q95" s="80"/>
      <c r="S95" s="80"/>
      <c r="U95" s="98"/>
      <c r="W95" s="80"/>
      <c r="Y95" s="80"/>
      <c r="AA95" s="98"/>
      <c r="AC95" s="80"/>
      <c r="AE95" s="80"/>
      <c r="AG95" s="98"/>
      <c r="AI95" s="80"/>
      <c r="AK95" s="80"/>
      <c r="AM95" s="98"/>
      <c r="AO95" s="80"/>
      <c r="AQ95" s="80"/>
      <c r="AS95" s="98"/>
      <c r="AU95" s="80"/>
      <c r="AW95" s="80"/>
      <c r="AY95" s="98"/>
      <c r="BA95" s="80"/>
      <c r="BC95" s="80"/>
      <c r="BE95" s="98"/>
      <c r="BG95" s="80"/>
      <c r="BI95" s="80"/>
      <c r="BK95" s="98"/>
      <c r="BM95" s="80"/>
      <c r="BO95" s="80"/>
      <c r="BQ95" s="98"/>
      <c r="BS95" s="80"/>
      <c r="BU95" s="80"/>
      <c r="BW95" s="98"/>
      <c r="BY95" s="80"/>
      <c r="CA95" s="80"/>
      <c r="CC95" s="98"/>
      <c r="CE95" s="80"/>
      <c r="CG95" s="80"/>
      <c r="CI95" s="98"/>
      <c r="CK95" s="80"/>
      <c r="CM95" s="80"/>
      <c r="CO95" s="98"/>
      <c r="CQ95" s="80"/>
      <c r="CS95" s="80"/>
      <c r="CU95" s="98"/>
      <c r="CW95" s="80"/>
      <c r="CY95" s="80"/>
      <c r="DA95" s="98"/>
      <c r="DC95" s="80"/>
      <c r="DE95" s="80"/>
      <c r="DG95" s="98"/>
      <c r="DI95" s="80"/>
      <c r="DK95" s="80"/>
      <c r="DL95" s="11"/>
      <c r="DM95" s="98"/>
      <c r="DO95" s="80"/>
      <c r="DQ95" s="80"/>
      <c r="DR95" s="11"/>
      <c r="DS95" s="80"/>
      <c r="DU95" s="80"/>
      <c r="DW95" s="80"/>
      <c r="DX95" s="11"/>
      <c r="DY95" s="80"/>
      <c r="EA95" s="80"/>
      <c r="EC95" s="80"/>
      <c r="ED95" s="11"/>
      <c r="EE95" s="80"/>
      <c r="EG95" s="80"/>
      <c r="EI95" s="80"/>
      <c r="EK95" s="80"/>
      <c r="EM95" s="80"/>
      <c r="EO95" s="80"/>
      <c r="EQ95" s="80"/>
      <c r="ES95" s="80"/>
      <c r="EU95" s="80"/>
      <c r="EV95" s="11"/>
      <c r="EW95" s="80"/>
      <c r="EY95" s="80"/>
      <c r="FA95" s="80"/>
      <c r="FB95" s="11"/>
      <c r="FC95" s="80"/>
      <c r="FE95" s="80"/>
      <c r="FG95" s="80"/>
      <c r="FI95" s="80"/>
      <c r="FK95" s="80"/>
      <c r="FM95" s="80"/>
      <c r="FO95" s="80"/>
      <c r="FQ95" s="80"/>
      <c r="FS95" s="80"/>
      <c r="FU95" s="80"/>
      <c r="FW95" s="80"/>
      <c r="FY95" s="80"/>
      <c r="GA95" s="80"/>
      <c r="GC95" s="80"/>
      <c r="GE95" s="80"/>
      <c r="GG95" s="80"/>
      <c r="GI95" s="80"/>
      <c r="GK95" s="80"/>
      <c r="GM95" s="80"/>
      <c r="GO95" s="80"/>
      <c r="GQ95" s="80"/>
      <c r="GS95" s="80"/>
      <c r="GU95" s="80"/>
      <c r="GW95" s="80"/>
    </row>
  </sheetData>
  <mergeCells count="36">
    <mergeCell ref="GR6:GW6"/>
    <mergeCell ref="DF5:GW5"/>
    <mergeCell ref="DX6:EC6"/>
    <mergeCell ref="GL6:GQ6"/>
    <mergeCell ref="GF6:GK6"/>
    <mergeCell ref="FT6:FY6"/>
    <mergeCell ref="FN6:FS6"/>
    <mergeCell ref="FH6:FM6"/>
    <mergeCell ref="FB6:FG6"/>
    <mergeCell ref="EV6:FA6"/>
    <mergeCell ref="EP6:EU6"/>
    <mergeCell ref="EJ6:EO6"/>
    <mergeCell ref="ED6:EI6"/>
    <mergeCell ref="FZ6:GD6"/>
    <mergeCell ref="DL6:DQ6"/>
    <mergeCell ref="DF6:DK6"/>
    <mergeCell ref="AR6:AW6"/>
    <mergeCell ref="N6:S6"/>
    <mergeCell ref="B5:F5"/>
    <mergeCell ref="B6:F6"/>
    <mergeCell ref="CZ6:DE6"/>
    <mergeCell ref="Z6:AE6"/>
    <mergeCell ref="AF6:AK6"/>
    <mergeCell ref="CT6:CY6"/>
    <mergeCell ref="AL6:AQ6"/>
    <mergeCell ref="BP6:BU6"/>
    <mergeCell ref="BJ6:BO6"/>
    <mergeCell ref="BD6:BI6"/>
    <mergeCell ref="AX6:BC6"/>
    <mergeCell ref="T6:Y6"/>
    <mergeCell ref="H6:M6"/>
    <mergeCell ref="DR6:DW6"/>
    <mergeCell ref="CN6:CS6"/>
    <mergeCell ref="CH6:CM6"/>
    <mergeCell ref="CB6:CG6"/>
    <mergeCell ref="BV6:CA6"/>
  </mergeCells>
  <hyperlinks>
    <hyperlink ref="C87" r:id="rId1"/>
    <hyperlink ref="C89" r:id="rId2"/>
    <hyperlink ref="C93" r:id="rId3"/>
    <hyperlink ref="C95" r:id="rId4"/>
    <hyperlink ref="C91" r:id="rId5"/>
    <hyperlink ref="C85" r:id="rId6"/>
    <hyperlink ref="C83" r:id="rId7"/>
    <hyperlink ref="C81" r:id="rId8"/>
    <hyperlink ref="C79" r:id="rId9"/>
    <hyperlink ref="C77" r:id="rId10"/>
    <hyperlink ref="C75" r:id="rId11"/>
    <hyperlink ref="C73" r:id="rId12"/>
    <hyperlink ref="C69" r:id="rId13"/>
    <hyperlink ref="C67" r:id="rId14"/>
    <hyperlink ref="C65" r:id="rId15"/>
    <hyperlink ref="C63" r:id="rId16"/>
    <hyperlink ref="E26" r:id="rId17"/>
    <hyperlink ref="C61" r:id="rId18"/>
    <hyperlink ref="C59" r:id="rId19"/>
    <hyperlink ref="C57" r:id="rId20"/>
    <hyperlink ref="C55" r:id="rId21"/>
    <hyperlink ref="C53" r:id="rId22"/>
    <hyperlink ref="C51" r:id="rId23"/>
    <hyperlink ref="C49" r:id="rId24"/>
    <hyperlink ref="C47" r:id="rId25"/>
    <hyperlink ref="C45" r:id="rId26"/>
    <hyperlink ref="C43" r:id="rId27"/>
    <hyperlink ref="C41" r:id="rId28"/>
    <hyperlink ref="C39" r:id="rId29"/>
    <hyperlink ref="C37" r:id="rId30"/>
    <hyperlink ref="C35" r:id="rId31"/>
    <hyperlink ref="C33" r:id="rId32"/>
    <hyperlink ref="C31" r:id="rId33"/>
    <hyperlink ref="C29" r:id="rId34"/>
  </hyperlinks>
  <pageMargins left="0.7" right="0.7" top="0.75" bottom="0.75" header="0.3" footer="0.3"/>
  <pageSetup paperSize="9" orientation="portrait" r:id="rId35"/>
  <ignoredErrors>
    <ignoredError sqref="DJ8:DJ17 DV8:DV17 EB8:EB17 EZ8:EZ17 FF8:FF17 ET8:ET17 EH8:EH17 DD8:DD17 CX8:CX17 CR8:CR17 AP8:AP16 AP17 BT8:BT17 R8:R17" formula="1"/>
    <ignoredError sqref="B22" formulaRange="1"/>
    <ignoredError sqref="AQ8:AQ17 AO8:AO17 AM8:AM17" evalError="1"/>
  </ignoredErrors>
  <legacy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N60"/>
  <sheetViews>
    <sheetView zoomScale="60" zoomScaleNormal="60" workbookViewId="0">
      <selection activeCell="X34" sqref="X34"/>
    </sheetView>
  </sheetViews>
  <sheetFormatPr baseColWidth="10" defaultColWidth="10.625" defaultRowHeight="15.75" x14ac:dyDescent="0.25"/>
  <cols>
    <col min="1" max="1" width="11" style="3" customWidth="1"/>
    <col min="2" max="2" width="13" style="5" customWidth="1"/>
    <col min="3" max="3" width="5.5" style="5" customWidth="1"/>
    <col min="4" max="4" width="13" style="5" customWidth="1"/>
    <col min="5" max="5" width="5.5" style="5" customWidth="1"/>
    <col min="6" max="6" width="13" style="5" customWidth="1"/>
    <col min="7" max="7" width="6.5" style="5" customWidth="1"/>
    <col min="8" max="8" width="10.375" style="5" customWidth="1"/>
    <col min="9" max="9" width="6" style="85" bestFit="1" customWidth="1"/>
    <col min="10" max="10" width="8.875" style="5" customWidth="1"/>
    <col min="11" max="11" width="6" style="85" bestFit="1" customWidth="1"/>
    <col min="12" max="12" width="10.25" style="5" customWidth="1"/>
    <col min="13" max="13" width="6" style="85" bestFit="1" customWidth="1"/>
    <col min="14" max="14" width="10.375" style="5" customWidth="1"/>
    <col min="15" max="15" width="6" style="85" bestFit="1" customWidth="1"/>
    <col min="16" max="16" width="8.875" style="5" customWidth="1"/>
    <col min="17" max="17" width="6" style="85" bestFit="1" customWidth="1"/>
    <col min="18" max="18" width="10.25" style="5" customWidth="1"/>
    <col min="19" max="19" width="6" style="85" bestFit="1" customWidth="1"/>
    <col min="20" max="20" width="10.375" style="5" customWidth="1"/>
    <col min="21" max="21" width="6" style="85" bestFit="1" customWidth="1"/>
    <col min="22" max="22" width="8.875" style="5" customWidth="1"/>
    <col min="23" max="23" width="6" style="85" bestFit="1" customWidth="1"/>
    <col min="24" max="24" width="10.25" style="5" customWidth="1"/>
    <col min="25" max="25" width="6" style="85" bestFit="1" customWidth="1"/>
    <col min="26" max="26" width="10.375" style="5" customWidth="1"/>
    <col min="27" max="27" width="6" style="85" bestFit="1" customWidth="1"/>
    <col min="28" max="28" width="8.875" style="5" customWidth="1"/>
    <col min="29" max="29" width="6" style="85" bestFit="1" customWidth="1"/>
    <col min="30" max="30" width="10.25" style="5" customWidth="1"/>
    <col min="31" max="31" width="6" style="85" bestFit="1" customWidth="1"/>
    <col min="32" max="32" width="10.375" style="5" customWidth="1"/>
    <col min="33" max="33" width="6" style="85" bestFit="1" customWidth="1"/>
    <col min="34" max="34" width="8.875" style="5" customWidth="1"/>
    <col min="35" max="35" width="6" style="85" bestFit="1" customWidth="1"/>
    <col min="36" max="36" width="10.25" style="5" customWidth="1"/>
    <col min="37" max="37" width="6" style="85" bestFit="1" customWidth="1"/>
    <col min="38" max="38" width="10.375" style="5" customWidth="1"/>
    <col min="39" max="39" width="6" style="85" bestFit="1" customWidth="1"/>
    <col min="40" max="40" width="8.875" style="5" customWidth="1"/>
    <col min="41" max="41" width="6" style="85" bestFit="1" customWidth="1"/>
    <col min="42" max="42" width="10.25" style="5" customWidth="1"/>
    <col min="43" max="43" width="6" style="85" bestFit="1" customWidth="1"/>
    <col min="44" max="44" width="6.75" style="5" bestFit="1" customWidth="1"/>
    <col min="45" max="45" width="6" style="85" bestFit="1" customWidth="1"/>
    <col min="46" max="46" width="8.5" style="5" bestFit="1" customWidth="1"/>
    <col min="47" max="47" width="6" style="85" bestFit="1" customWidth="1"/>
    <col min="48" max="48" width="12.5" style="5" bestFit="1" customWidth="1"/>
    <col min="49" max="49" width="6" style="85" bestFit="1" customWidth="1"/>
    <col min="50" max="50" width="6.75" style="5" bestFit="1" customWidth="1"/>
    <col min="51" max="51" width="6" style="85" bestFit="1" customWidth="1"/>
    <col min="52" max="52" width="8.5" style="5" bestFit="1" customWidth="1"/>
    <col min="53" max="53" width="6" style="85" bestFit="1" customWidth="1"/>
    <col min="54" max="54" width="12.5" style="5" bestFit="1" customWidth="1"/>
    <col min="55" max="55" width="6" style="85" bestFit="1" customWidth="1"/>
    <col min="56" max="56" width="9.875" style="5" customWidth="1"/>
    <col min="57" max="57" width="8.5" style="85" bestFit="1" customWidth="1"/>
    <col min="58" max="58" width="12.375" style="3" customWidth="1"/>
    <col min="59" max="59" width="8.5" style="85" bestFit="1" customWidth="1"/>
    <col min="60" max="60" width="11.625" style="3" customWidth="1"/>
    <col min="61" max="61" width="8.5" style="85" bestFit="1" customWidth="1"/>
    <col min="62" max="62" width="10.625" style="6"/>
    <col min="63" max="63" width="8.5" style="85" bestFit="1" customWidth="1"/>
    <col min="64" max="64" width="10.625" style="6"/>
    <col min="65" max="65" width="8.5" style="85" bestFit="1" customWidth="1"/>
    <col min="66" max="16384" width="10.625" style="6"/>
  </cols>
  <sheetData>
    <row r="1" spans="1:84" s="44" customFormat="1" ht="20.25" x14ac:dyDescent="0.3">
      <c r="A1" s="44" t="s">
        <v>104</v>
      </c>
      <c r="I1" s="78"/>
      <c r="K1" s="78"/>
      <c r="M1" s="78"/>
      <c r="O1" s="78"/>
      <c r="Q1" s="78"/>
      <c r="S1" s="78"/>
      <c r="U1" s="78"/>
      <c r="W1" s="78"/>
      <c r="Y1" s="78"/>
      <c r="AA1" s="78"/>
      <c r="AC1" s="78"/>
      <c r="AE1" s="78"/>
      <c r="AG1" s="78"/>
      <c r="AI1" s="78"/>
      <c r="AK1" s="78"/>
      <c r="AM1" s="78"/>
      <c r="AO1" s="78"/>
      <c r="AQ1" s="78"/>
      <c r="AS1" s="78"/>
      <c r="AU1" s="78"/>
      <c r="AW1" s="78"/>
      <c r="AY1" s="78"/>
      <c r="BA1" s="78"/>
      <c r="BC1" s="78"/>
      <c r="BE1" s="78"/>
      <c r="BG1" s="78"/>
      <c r="BI1" s="78"/>
      <c r="BK1" s="78"/>
      <c r="BM1" s="78"/>
    </row>
    <row r="2" spans="1:84" s="47" customFormat="1" ht="21" x14ac:dyDescent="0.35">
      <c r="A2" s="50" t="s">
        <v>134</v>
      </c>
      <c r="B2" s="46"/>
      <c r="C2" s="46"/>
      <c r="D2" s="46"/>
      <c r="E2" s="46"/>
      <c r="F2" s="46"/>
      <c r="G2" s="46"/>
      <c r="H2" s="46"/>
      <c r="I2" s="79"/>
      <c r="J2" s="46"/>
      <c r="K2" s="79"/>
      <c r="L2" s="46"/>
      <c r="M2" s="79"/>
      <c r="N2" s="46"/>
      <c r="O2" s="79"/>
      <c r="P2" s="46"/>
      <c r="Q2" s="79"/>
      <c r="R2" s="46"/>
      <c r="S2" s="79"/>
      <c r="T2" s="46"/>
      <c r="U2" s="79"/>
      <c r="V2" s="46"/>
      <c r="W2" s="79"/>
      <c r="X2" s="46"/>
      <c r="Y2" s="79"/>
      <c r="Z2" s="46"/>
      <c r="AA2" s="79"/>
      <c r="AB2" s="46"/>
      <c r="AC2" s="79"/>
      <c r="AD2" s="46"/>
      <c r="AE2" s="79"/>
      <c r="AF2" s="46"/>
      <c r="AG2" s="79"/>
      <c r="AH2" s="46"/>
      <c r="AI2" s="79"/>
      <c r="AJ2" s="46"/>
      <c r="AK2" s="79"/>
      <c r="AL2" s="46"/>
      <c r="AM2" s="79"/>
      <c r="AN2" s="46"/>
      <c r="AO2" s="79"/>
      <c r="AP2" s="46"/>
      <c r="AQ2" s="79"/>
      <c r="AR2" s="46"/>
      <c r="AS2" s="79"/>
      <c r="AT2" s="46"/>
      <c r="AU2" s="79"/>
      <c r="AV2" s="46"/>
      <c r="AW2" s="79"/>
      <c r="AX2" s="46"/>
      <c r="AY2" s="79"/>
      <c r="AZ2" s="46"/>
      <c r="BA2" s="79"/>
      <c r="BB2" s="46"/>
      <c r="BC2" s="79"/>
      <c r="BD2" s="46"/>
      <c r="BE2" s="79"/>
      <c r="BF2" s="49"/>
      <c r="BG2" s="79"/>
      <c r="BH2" s="49"/>
      <c r="BI2" s="79"/>
      <c r="BJ2" s="49"/>
      <c r="BK2" s="79"/>
      <c r="BL2" s="49"/>
      <c r="BM2" s="79"/>
      <c r="BN2" s="49"/>
      <c r="BO2" s="49"/>
      <c r="BP2" s="49"/>
      <c r="BQ2" s="49"/>
      <c r="BR2" s="49"/>
      <c r="BS2" s="49"/>
      <c r="BT2" s="49"/>
      <c r="BU2" s="48"/>
      <c r="BV2" s="48"/>
    </row>
    <row r="3" spans="1:84" s="2" customFormat="1" x14ac:dyDescent="0.25">
      <c r="A3" s="53" t="s">
        <v>106</v>
      </c>
      <c r="B3" s="14"/>
      <c r="C3" s="14"/>
      <c r="D3" s="14"/>
      <c r="E3" s="14"/>
      <c r="F3" s="14"/>
      <c r="G3" s="14"/>
      <c r="H3" s="14"/>
      <c r="I3" s="80"/>
      <c r="J3" s="14"/>
      <c r="K3" s="80"/>
      <c r="L3" s="14"/>
      <c r="M3" s="80"/>
      <c r="N3" s="14"/>
      <c r="O3" s="80"/>
      <c r="P3" s="14"/>
      <c r="Q3" s="80"/>
      <c r="R3" s="14"/>
      <c r="S3" s="80"/>
      <c r="T3" s="14"/>
      <c r="U3" s="80"/>
      <c r="V3" s="14"/>
      <c r="W3" s="80"/>
      <c r="X3" s="14"/>
      <c r="Y3" s="80"/>
      <c r="Z3" s="14"/>
      <c r="AA3" s="80"/>
      <c r="AB3" s="14"/>
      <c r="AC3" s="80"/>
      <c r="AD3" s="14"/>
      <c r="AE3" s="80"/>
      <c r="AF3" s="14"/>
      <c r="AG3" s="80"/>
      <c r="AH3" s="14"/>
      <c r="AI3" s="80"/>
      <c r="AJ3" s="14"/>
      <c r="AK3" s="80"/>
      <c r="AL3" s="14"/>
      <c r="AM3" s="80"/>
      <c r="AN3" s="14"/>
      <c r="AO3" s="80"/>
      <c r="AP3" s="14"/>
      <c r="AQ3" s="80"/>
      <c r="AR3" s="14"/>
      <c r="AS3" s="80"/>
      <c r="AT3" s="14"/>
      <c r="AU3" s="80"/>
      <c r="AV3" s="14"/>
      <c r="AW3" s="80"/>
      <c r="AX3" s="14"/>
      <c r="AY3" s="80"/>
      <c r="AZ3" s="14"/>
      <c r="BA3" s="80"/>
      <c r="BB3" s="14"/>
      <c r="BC3" s="80"/>
      <c r="BE3" s="80"/>
      <c r="BG3" s="80"/>
      <c r="BI3" s="80"/>
      <c r="BK3" s="80"/>
      <c r="BM3" s="80"/>
      <c r="BO3" s="5"/>
      <c r="BR3" s="15"/>
      <c r="BS3" s="15"/>
      <c r="BT3" s="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</row>
    <row r="4" spans="1:84" x14ac:dyDescent="0.25">
      <c r="A4" s="12"/>
      <c r="I4" s="80"/>
      <c r="K4" s="80"/>
      <c r="M4" s="80"/>
      <c r="O4" s="80"/>
      <c r="Q4" s="80"/>
      <c r="S4" s="80"/>
      <c r="U4" s="80"/>
      <c r="W4" s="80"/>
      <c r="Y4" s="80"/>
      <c r="AA4" s="80"/>
      <c r="AC4" s="80"/>
      <c r="AE4" s="80"/>
      <c r="AG4" s="80"/>
      <c r="AI4" s="80"/>
      <c r="AK4" s="80"/>
      <c r="AM4" s="80"/>
      <c r="AO4" s="80"/>
      <c r="AQ4" s="80"/>
      <c r="AS4" s="80"/>
      <c r="AU4" s="80"/>
      <c r="AW4" s="80"/>
      <c r="AY4" s="80"/>
      <c r="BA4" s="80"/>
      <c r="BC4" s="80"/>
      <c r="BE4" s="80"/>
      <c r="BG4" s="80"/>
      <c r="BI4" s="80"/>
      <c r="BK4" s="80"/>
      <c r="BM4" s="80"/>
    </row>
    <row r="5" spans="1:84" s="4" customFormat="1" x14ac:dyDescent="0.25">
      <c r="A5" s="129"/>
      <c r="B5" s="178" t="s">
        <v>67</v>
      </c>
      <c r="C5" s="179"/>
      <c r="D5" s="179"/>
      <c r="E5" s="179"/>
      <c r="F5" s="179"/>
      <c r="G5" s="106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90" t="s">
        <v>68</v>
      </c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2"/>
    </row>
    <row r="6" spans="1:84" s="4" customFormat="1" x14ac:dyDescent="0.25">
      <c r="A6" s="159" t="s">
        <v>0</v>
      </c>
      <c r="B6" s="185">
        <v>43647</v>
      </c>
      <c r="C6" s="186"/>
      <c r="D6" s="186"/>
      <c r="E6" s="186"/>
      <c r="F6" s="186"/>
      <c r="G6" s="130"/>
      <c r="H6" s="193">
        <v>43948</v>
      </c>
      <c r="I6" s="194"/>
      <c r="J6" s="194"/>
      <c r="K6" s="194"/>
      <c r="L6" s="194"/>
      <c r="M6" s="195"/>
      <c r="N6" s="193">
        <v>43944</v>
      </c>
      <c r="O6" s="194"/>
      <c r="P6" s="194"/>
      <c r="Q6" s="194"/>
      <c r="R6" s="194"/>
      <c r="S6" s="195"/>
      <c r="T6" s="193">
        <v>43941</v>
      </c>
      <c r="U6" s="194"/>
      <c r="V6" s="194"/>
      <c r="W6" s="194"/>
      <c r="X6" s="194"/>
      <c r="Y6" s="195"/>
      <c r="Z6" s="193">
        <v>43937</v>
      </c>
      <c r="AA6" s="194"/>
      <c r="AB6" s="194"/>
      <c r="AC6" s="194"/>
      <c r="AD6" s="194"/>
      <c r="AE6" s="195"/>
      <c r="AF6" s="193">
        <v>43933</v>
      </c>
      <c r="AG6" s="194"/>
      <c r="AH6" s="194"/>
      <c r="AI6" s="194"/>
      <c r="AJ6" s="194"/>
      <c r="AK6" s="195"/>
      <c r="AL6" s="193">
        <v>43927</v>
      </c>
      <c r="AM6" s="194"/>
      <c r="AN6" s="194"/>
      <c r="AO6" s="194"/>
      <c r="AP6" s="194"/>
      <c r="AQ6" s="195"/>
      <c r="AR6" s="193">
        <v>43924</v>
      </c>
      <c r="AS6" s="194"/>
      <c r="AT6" s="194"/>
      <c r="AU6" s="194"/>
      <c r="AV6" s="194"/>
      <c r="AW6" s="195"/>
      <c r="AX6" s="193">
        <v>43922</v>
      </c>
      <c r="AY6" s="194"/>
      <c r="AZ6" s="194"/>
      <c r="BA6" s="194"/>
      <c r="BB6" s="194"/>
      <c r="BC6" s="195"/>
      <c r="BD6" s="187">
        <v>43920</v>
      </c>
      <c r="BE6" s="188"/>
      <c r="BF6" s="187">
        <v>43916</v>
      </c>
      <c r="BG6" s="188"/>
      <c r="BH6" s="187">
        <v>43915</v>
      </c>
      <c r="BI6" s="188"/>
      <c r="BJ6" s="187">
        <v>43914</v>
      </c>
      <c r="BK6" s="189"/>
      <c r="BL6" s="187">
        <v>43913</v>
      </c>
      <c r="BM6" s="188"/>
    </row>
    <row r="7" spans="1:84" x14ac:dyDescent="0.25">
      <c r="A7" s="17"/>
      <c r="B7" s="116" t="s">
        <v>2</v>
      </c>
      <c r="C7" s="88" t="s">
        <v>143</v>
      </c>
      <c r="D7" s="117" t="s">
        <v>1</v>
      </c>
      <c r="E7" s="88" t="s">
        <v>143</v>
      </c>
      <c r="F7" s="20" t="s">
        <v>77</v>
      </c>
      <c r="G7" s="104" t="s">
        <v>143</v>
      </c>
      <c r="H7" s="66" t="s">
        <v>2</v>
      </c>
      <c r="I7" s="101" t="s">
        <v>143</v>
      </c>
      <c r="J7" s="67" t="s">
        <v>1</v>
      </c>
      <c r="K7" s="101" t="s">
        <v>143</v>
      </c>
      <c r="L7" s="67" t="s">
        <v>77</v>
      </c>
      <c r="M7" s="102" t="s">
        <v>143</v>
      </c>
      <c r="N7" s="66" t="s">
        <v>2</v>
      </c>
      <c r="O7" s="101" t="s">
        <v>143</v>
      </c>
      <c r="P7" s="67" t="s">
        <v>1</v>
      </c>
      <c r="Q7" s="101" t="s">
        <v>143</v>
      </c>
      <c r="R7" s="67" t="s">
        <v>77</v>
      </c>
      <c r="S7" s="102" t="s">
        <v>143</v>
      </c>
      <c r="T7" s="66" t="s">
        <v>2</v>
      </c>
      <c r="U7" s="101" t="s">
        <v>143</v>
      </c>
      <c r="V7" s="67" t="s">
        <v>1</v>
      </c>
      <c r="W7" s="101" t="s">
        <v>143</v>
      </c>
      <c r="X7" s="67" t="s">
        <v>77</v>
      </c>
      <c r="Y7" s="102" t="s">
        <v>143</v>
      </c>
      <c r="Z7" s="66" t="s">
        <v>2</v>
      </c>
      <c r="AA7" s="101" t="s">
        <v>143</v>
      </c>
      <c r="AB7" s="67" t="s">
        <v>1</v>
      </c>
      <c r="AC7" s="101" t="s">
        <v>143</v>
      </c>
      <c r="AD7" s="67" t="s">
        <v>77</v>
      </c>
      <c r="AE7" s="102" t="s">
        <v>143</v>
      </c>
      <c r="AF7" s="66" t="s">
        <v>2</v>
      </c>
      <c r="AG7" s="101" t="s">
        <v>143</v>
      </c>
      <c r="AH7" s="67" t="s">
        <v>1</v>
      </c>
      <c r="AI7" s="101" t="s">
        <v>143</v>
      </c>
      <c r="AJ7" s="67" t="s">
        <v>77</v>
      </c>
      <c r="AK7" s="102" t="s">
        <v>143</v>
      </c>
      <c r="AL7" s="66" t="s">
        <v>2</v>
      </c>
      <c r="AM7" s="101" t="s">
        <v>143</v>
      </c>
      <c r="AN7" s="67" t="s">
        <v>1</v>
      </c>
      <c r="AO7" s="101" t="s">
        <v>143</v>
      </c>
      <c r="AP7" s="67" t="s">
        <v>77</v>
      </c>
      <c r="AQ7" s="102" t="s">
        <v>143</v>
      </c>
      <c r="AR7" s="60" t="s">
        <v>2</v>
      </c>
      <c r="AS7" s="88" t="s">
        <v>143</v>
      </c>
      <c r="AT7" s="20" t="s">
        <v>1</v>
      </c>
      <c r="AU7" s="88" t="s">
        <v>143</v>
      </c>
      <c r="AV7" s="20" t="s">
        <v>77</v>
      </c>
      <c r="AW7" s="104" t="s">
        <v>143</v>
      </c>
      <c r="AX7" s="60" t="s">
        <v>2</v>
      </c>
      <c r="AY7" s="88" t="s">
        <v>143</v>
      </c>
      <c r="AZ7" s="20" t="s">
        <v>1</v>
      </c>
      <c r="BA7" s="88" t="s">
        <v>143</v>
      </c>
      <c r="BB7" s="20" t="s">
        <v>77</v>
      </c>
      <c r="BC7" s="104" t="s">
        <v>143</v>
      </c>
      <c r="BD7" s="60" t="s">
        <v>77</v>
      </c>
      <c r="BE7" s="101" t="s">
        <v>143</v>
      </c>
      <c r="BF7" s="66" t="s">
        <v>77</v>
      </c>
      <c r="BG7" s="104" t="s">
        <v>143</v>
      </c>
      <c r="BH7" s="60" t="s">
        <v>77</v>
      </c>
      <c r="BI7" s="102" t="s">
        <v>143</v>
      </c>
      <c r="BJ7" s="66" t="s">
        <v>77</v>
      </c>
      <c r="BK7" s="101" t="s">
        <v>143</v>
      </c>
      <c r="BL7" s="66" t="s">
        <v>77</v>
      </c>
      <c r="BM7" s="104" t="s">
        <v>143</v>
      </c>
    </row>
    <row r="8" spans="1:84" x14ac:dyDescent="0.25">
      <c r="A8" s="27" t="s">
        <v>46</v>
      </c>
      <c r="B8" s="65">
        <v>382859</v>
      </c>
      <c r="C8" s="154">
        <f>B8/B$19*100</f>
        <v>1.6581599452458444</v>
      </c>
      <c r="D8" s="112">
        <v>362126</v>
      </c>
      <c r="E8" s="154">
        <f>D8/D$19*100</f>
        <v>1.5081667132147649</v>
      </c>
      <c r="F8" s="23">
        <f>B8+D8</f>
        <v>744985</v>
      </c>
      <c r="G8" s="154">
        <f>F8/F$19*100</f>
        <v>1.5816958647586712</v>
      </c>
      <c r="H8" s="118">
        <v>1</v>
      </c>
      <c r="I8" s="154">
        <f>H8/H$19*100</f>
        <v>1.1208249271463798E-2</v>
      </c>
      <c r="J8" s="112">
        <v>1</v>
      </c>
      <c r="K8" s="154">
        <f>J8/J$19*100</f>
        <v>1.6012810248198558E-2</v>
      </c>
      <c r="L8" s="112">
        <f>H8+J8</f>
        <v>2</v>
      </c>
      <c r="M8" s="154">
        <f>L8/L$19*100</f>
        <v>1.3186523373112678E-2</v>
      </c>
      <c r="N8" s="118">
        <v>1</v>
      </c>
      <c r="O8" s="154">
        <f>N8/N$19*100</f>
        <v>1.3303179459890914E-2</v>
      </c>
      <c r="P8" s="112">
        <v>1</v>
      </c>
      <c r="Q8" s="154">
        <f>P8/P$19*100</f>
        <v>1.9550342130987292E-2</v>
      </c>
      <c r="R8" s="112">
        <f>N8+P8</f>
        <v>2</v>
      </c>
      <c r="S8" s="154">
        <f>R8/R$19*100</f>
        <v>1.5832805573147563E-2</v>
      </c>
      <c r="T8" s="118">
        <v>1</v>
      </c>
      <c r="U8" s="154">
        <f>T8/T$19*100</f>
        <v>1.3581420616596496E-2</v>
      </c>
      <c r="V8" s="112">
        <v>1</v>
      </c>
      <c r="W8" s="154">
        <f>V8/V$19*100</f>
        <v>2.02020202020202E-2</v>
      </c>
      <c r="X8" s="112">
        <f>T8+V8</f>
        <v>2</v>
      </c>
      <c r="Y8" s="154">
        <f>X8/X$19*100</f>
        <v>1.6242995208316412E-2</v>
      </c>
      <c r="Z8" s="118">
        <v>1</v>
      </c>
      <c r="AA8" s="154">
        <f>Z8/Z$19*100</f>
        <v>1.6952025767079167E-2</v>
      </c>
      <c r="AB8" s="112">
        <v>1</v>
      </c>
      <c r="AC8" s="154">
        <f>AB8/AB$19*100</f>
        <v>2.677376171352075E-2</v>
      </c>
      <c r="AD8" s="112">
        <f>Z8+AB8</f>
        <v>2</v>
      </c>
      <c r="AE8" s="154">
        <f>AD8/AD$19*100</f>
        <v>2.0759809009757112E-2</v>
      </c>
      <c r="AF8" s="118">
        <v>2</v>
      </c>
      <c r="AG8" s="154">
        <f>AF8/AF$19*100</f>
        <v>3.7565740045078892E-2</v>
      </c>
      <c r="AH8" s="112">
        <v>2</v>
      </c>
      <c r="AI8" s="154">
        <f>AH8/AH$19*100</f>
        <v>6.0259114191021389E-2</v>
      </c>
      <c r="AJ8" s="112">
        <f>AF8+AH8</f>
        <v>4</v>
      </c>
      <c r="AK8" s="154">
        <f>AJ8/AJ$19*100</f>
        <v>4.6280226773111187E-2</v>
      </c>
      <c r="AL8" s="118">
        <v>0</v>
      </c>
      <c r="AM8" s="154">
        <f>AL8/AL$19*100</f>
        <v>0</v>
      </c>
      <c r="AN8" s="112">
        <v>1</v>
      </c>
      <c r="AO8" s="154">
        <f>AN8/AN$19*100</f>
        <v>6.1996280223186609E-2</v>
      </c>
      <c r="AP8" s="112">
        <f>AL8+AN8</f>
        <v>1</v>
      </c>
      <c r="AQ8" s="154">
        <f>AP8/AP$19*100</f>
        <v>2.2691173133651009E-2</v>
      </c>
      <c r="AR8" s="118">
        <v>0</v>
      </c>
      <c r="AS8" s="154">
        <f>AR8/AR$19*100</f>
        <v>0</v>
      </c>
      <c r="AT8" s="112">
        <v>1</v>
      </c>
      <c r="AU8" s="154">
        <f>AT8/AT$19*100</f>
        <v>7.8802206461780933E-2</v>
      </c>
      <c r="AV8" s="112">
        <f>AR8+AT8</f>
        <v>1</v>
      </c>
      <c r="AW8" s="154">
        <f>AV8/AV$19*100</f>
        <v>2.8538812785388126E-2</v>
      </c>
      <c r="AX8" s="118">
        <v>0</v>
      </c>
      <c r="AY8" s="154">
        <f>AX8/AX$19*100</f>
        <v>0</v>
      </c>
      <c r="AZ8" s="112">
        <v>1</v>
      </c>
      <c r="BA8" s="154">
        <f>AZ8/AZ$19*100</f>
        <v>9.0415913200723327E-2</v>
      </c>
      <c r="BB8" s="112">
        <f>AX8+AZ8</f>
        <v>1</v>
      </c>
      <c r="BC8" s="154">
        <f>BB8/BB$19*100</f>
        <v>3.2509752925877766E-2</v>
      </c>
      <c r="BD8" s="65">
        <v>0</v>
      </c>
      <c r="BE8" s="154">
        <f>BD8/BD$19*100</f>
        <v>0</v>
      </c>
      <c r="BF8" s="64">
        <v>0</v>
      </c>
      <c r="BG8" s="154">
        <f>BF8/BF$19*100</f>
        <v>0</v>
      </c>
      <c r="BH8" s="64">
        <v>0</v>
      </c>
      <c r="BI8" s="154">
        <f>BH8/BH$19*100</f>
        <v>0</v>
      </c>
      <c r="BJ8" s="64">
        <v>0</v>
      </c>
      <c r="BK8" s="154">
        <f>BJ8/BJ$19*100</f>
        <v>0</v>
      </c>
      <c r="BL8" s="64">
        <v>0</v>
      </c>
      <c r="BM8" s="155">
        <f>BL8/BL$19*100</f>
        <v>0</v>
      </c>
    </row>
    <row r="9" spans="1:84" x14ac:dyDescent="0.25">
      <c r="A9" s="29" t="s">
        <v>52</v>
      </c>
      <c r="B9" s="65">
        <v>661336</v>
      </c>
      <c r="C9" s="154">
        <f>B9/B$19*100</f>
        <v>2.8642420983942016</v>
      </c>
      <c r="D9" s="23">
        <v>623306</v>
      </c>
      <c r="E9" s="154">
        <f t="shared" ref="E9:E17" si="0">D9/D$19*100</f>
        <v>2.5959178886548946</v>
      </c>
      <c r="F9" s="23">
        <f t="shared" ref="F9:F11" si="1">B9+D9</f>
        <v>1284642</v>
      </c>
      <c r="G9" s="154">
        <f t="shared" ref="G9:G17" si="2">F9/F$19*100</f>
        <v>2.7274548334467257</v>
      </c>
      <c r="H9" s="65">
        <v>0</v>
      </c>
      <c r="I9" s="154">
        <f>H9/H$19*100</f>
        <v>0</v>
      </c>
      <c r="J9" s="23">
        <v>0</v>
      </c>
      <c r="K9" s="154">
        <f>J9/J$19*100</f>
        <v>0</v>
      </c>
      <c r="L9" s="23">
        <f t="shared" ref="L9:L17" si="3">H9+J9</f>
        <v>0</v>
      </c>
      <c r="M9" s="154">
        <f>L9/L$19*100</f>
        <v>0</v>
      </c>
      <c r="N9" s="65">
        <v>0</v>
      </c>
      <c r="O9" s="154">
        <f>N9/N$19*100</f>
        <v>0</v>
      </c>
      <c r="P9" s="23">
        <v>0</v>
      </c>
      <c r="Q9" s="154">
        <f>P9/P$19*100</f>
        <v>0</v>
      </c>
      <c r="R9" s="23">
        <f t="shared" ref="R9:R17" si="4">N9+P9</f>
        <v>0</v>
      </c>
      <c r="S9" s="154">
        <f>R9/R$19*100</f>
        <v>0</v>
      </c>
      <c r="T9" s="65">
        <v>0</v>
      </c>
      <c r="U9" s="154">
        <f>T9/T$19*100</f>
        <v>0</v>
      </c>
      <c r="V9" s="23">
        <v>0</v>
      </c>
      <c r="W9" s="154">
        <f>V9/V$19*100</f>
        <v>0</v>
      </c>
      <c r="X9" s="23">
        <f t="shared" ref="X9:X17" si="5">T9+V9</f>
        <v>0</v>
      </c>
      <c r="Y9" s="154">
        <f>X9/X$19*100</f>
        <v>0</v>
      </c>
      <c r="Z9" s="65">
        <v>0</v>
      </c>
      <c r="AA9" s="154">
        <f>Z9/Z$19*100</f>
        <v>0</v>
      </c>
      <c r="AB9" s="23">
        <v>0</v>
      </c>
      <c r="AC9" s="154">
        <f>AB9/AB$19*100</f>
        <v>0</v>
      </c>
      <c r="AD9" s="23">
        <f t="shared" ref="AD9:AD17" si="6">Z9+AB9</f>
        <v>0</v>
      </c>
      <c r="AE9" s="154">
        <f>AD9/AD$19*100</f>
        <v>0</v>
      </c>
      <c r="AF9" s="65">
        <v>0</v>
      </c>
      <c r="AG9" s="154">
        <f>AF9/AF$19*100</f>
        <v>0</v>
      </c>
      <c r="AH9" s="23">
        <v>0</v>
      </c>
      <c r="AI9" s="154">
        <f>AH9/AH$19*100</f>
        <v>0</v>
      </c>
      <c r="AJ9" s="23">
        <f t="shared" ref="AJ9:AJ21" si="7">AF9+AH9</f>
        <v>0</v>
      </c>
      <c r="AK9" s="154">
        <f>AJ9/AJ$19*100</f>
        <v>0</v>
      </c>
      <c r="AL9" s="65">
        <v>0</v>
      </c>
      <c r="AM9" s="154">
        <f>AL9/AL$19*100</f>
        <v>0</v>
      </c>
      <c r="AN9" s="23">
        <v>0</v>
      </c>
      <c r="AO9" s="154">
        <f>AN9/AN$19*100</f>
        <v>0</v>
      </c>
      <c r="AP9" s="23">
        <f t="shared" ref="AP9:AP17" si="8">AL9+AN9</f>
        <v>0</v>
      </c>
      <c r="AQ9" s="154">
        <f>AP9/AP$19*100</f>
        <v>0</v>
      </c>
      <c r="AR9" s="65">
        <v>0</v>
      </c>
      <c r="AS9" s="154">
        <f>AR9/AR$19*100</f>
        <v>0</v>
      </c>
      <c r="AT9" s="23">
        <v>0</v>
      </c>
      <c r="AU9" s="154">
        <f>AT9/AT$19*100</f>
        <v>0</v>
      </c>
      <c r="AV9" s="23">
        <f t="shared" ref="AV9:AV21" si="9">AR9+AT9</f>
        <v>0</v>
      </c>
      <c r="AW9" s="154">
        <f>AV9/AV$19*100</f>
        <v>0</v>
      </c>
      <c r="AX9" s="65">
        <v>0</v>
      </c>
      <c r="AY9" s="154">
        <f>AX9/AX$19*100</f>
        <v>0</v>
      </c>
      <c r="AZ9" s="23">
        <v>0</v>
      </c>
      <c r="BA9" s="154">
        <f>AZ9/AZ$19*100</f>
        <v>0</v>
      </c>
      <c r="BB9" s="23">
        <f t="shared" ref="BB9:BB21" si="10">AX9+AZ9</f>
        <v>0</v>
      </c>
      <c r="BC9" s="154">
        <f>BB9/BB$19*100</f>
        <v>0</v>
      </c>
      <c r="BD9" s="65">
        <v>0</v>
      </c>
      <c r="BE9" s="154">
        <f>BD9/BD$19*100</f>
        <v>0</v>
      </c>
      <c r="BF9" s="64">
        <v>0</v>
      </c>
      <c r="BG9" s="154">
        <f>BF9/BF$19*100</f>
        <v>0</v>
      </c>
      <c r="BH9" s="64">
        <v>0</v>
      </c>
      <c r="BI9" s="154">
        <f>BH9/BH$19*100</f>
        <v>0</v>
      </c>
      <c r="BJ9" s="64">
        <v>0</v>
      </c>
      <c r="BK9" s="154">
        <f>BJ9/BJ$19*100</f>
        <v>0</v>
      </c>
      <c r="BL9" s="64">
        <v>0</v>
      </c>
      <c r="BM9" s="156">
        <f>BL9/BL$19*100</f>
        <v>0</v>
      </c>
    </row>
    <row r="10" spans="1:84" x14ac:dyDescent="0.25">
      <c r="A10" s="29" t="s">
        <v>45</v>
      </c>
      <c r="B10" s="65">
        <v>2506786</v>
      </c>
      <c r="C10" s="154">
        <f t="shared" ref="C10:C17" si="11">B10/B$19*100</f>
        <v>10.856874558265703</v>
      </c>
      <c r="D10" s="23">
        <v>2353013</v>
      </c>
      <c r="E10" s="154">
        <f t="shared" si="0"/>
        <v>9.7997268419324026</v>
      </c>
      <c r="F10" s="23">
        <f t="shared" si="1"/>
        <v>4859799</v>
      </c>
      <c r="G10" s="154">
        <f t="shared" si="2"/>
        <v>10.317958055341149</v>
      </c>
      <c r="H10" s="65">
        <v>0</v>
      </c>
      <c r="I10" s="154">
        <f t="shared" ref="I10:I17" si="12">H10/H$19*100</f>
        <v>0</v>
      </c>
      <c r="J10" s="23">
        <v>0</v>
      </c>
      <c r="K10" s="154">
        <f t="shared" ref="K10:K17" si="13">J10/J$19*100</f>
        <v>0</v>
      </c>
      <c r="L10" s="23">
        <f t="shared" si="3"/>
        <v>0</v>
      </c>
      <c r="M10" s="154">
        <f t="shared" ref="M10:M17" si="14">L10/L$19*100</f>
        <v>0</v>
      </c>
      <c r="N10" s="65">
        <v>0</v>
      </c>
      <c r="O10" s="154">
        <f t="shared" ref="O10:O17" si="15">N10/N$19*100</f>
        <v>0</v>
      </c>
      <c r="P10" s="23">
        <v>0</v>
      </c>
      <c r="Q10" s="154">
        <f t="shared" ref="Q10:Q17" si="16">P10/P$19*100</f>
        <v>0</v>
      </c>
      <c r="R10" s="23">
        <f t="shared" si="4"/>
        <v>0</v>
      </c>
      <c r="S10" s="154">
        <f t="shared" ref="S10:S17" si="17">R10/R$19*100</f>
        <v>0</v>
      </c>
      <c r="T10" s="65">
        <v>0</v>
      </c>
      <c r="U10" s="154">
        <f t="shared" ref="U10:U17" si="18">T10/T$19*100</f>
        <v>0</v>
      </c>
      <c r="V10" s="23">
        <v>0</v>
      </c>
      <c r="W10" s="154">
        <f t="shared" ref="W10:W17" si="19">V10/V$19*100</f>
        <v>0</v>
      </c>
      <c r="X10" s="23">
        <f t="shared" si="5"/>
        <v>0</v>
      </c>
      <c r="Y10" s="154">
        <f t="shared" ref="Y10:Y17" si="20">X10/X$19*100</f>
        <v>0</v>
      </c>
      <c r="Z10" s="65">
        <v>0</v>
      </c>
      <c r="AA10" s="154">
        <f t="shared" ref="AA10:AA17" si="21">Z10/Z$19*100</f>
        <v>0</v>
      </c>
      <c r="AB10" s="23">
        <v>0</v>
      </c>
      <c r="AC10" s="154">
        <f t="shared" ref="AC10:AC17" si="22">AB10/AB$19*100</f>
        <v>0</v>
      </c>
      <c r="AD10" s="23">
        <f t="shared" si="6"/>
        <v>0</v>
      </c>
      <c r="AE10" s="154">
        <f t="shared" ref="AE10:AE17" si="23">AD10/AD$19*100</f>
        <v>0</v>
      </c>
      <c r="AF10" s="65">
        <v>0</v>
      </c>
      <c r="AG10" s="154">
        <f t="shared" ref="AG10:AI17" si="24">AF10/AF$19*100</f>
        <v>0</v>
      </c>
      <c r="AH10" s="23">
        <v>0</v>
      </c>
      <c r="AI10" s="154">
        <f t="shared" si="24"/>
        <v>0</v>
      </c>
      <c r="AJ10" s="23">
        <f t="shared" si="7"/>
        <v>0</v>
      </c>
      <c r="AK10" s="154">
        <f t="shared" ref="AK10" si="25">AJ10/AJ$19*100</f>
        <v>0</v>
      </c>
      <c r="AL10" s="65">
        <v>0</v>
      </c>
      <c r="AM10" s="154">
        <f t="shared" ref="AM10:AM17" si="26">AL10/AL$19*100</f>
        <v>0</v>
      </c>
      <c r="AN10" s="23">
        <v>0</v>
      </c>
      <c r="AO10" s="154">
        <f t="shared" ref="AO10:AO17" si="27">AN10/AN$19*100</f>
        <v>0</v>
      </c>
      <c r="AP10" s="23">
        <f t="shared" si="8"/>
        <v>0</v>
      </c>
      <c r="AQ10" s="154">
        <f t="shared" ref="AQ10:AQ17" si="28">AP10/AP$19*100</f>
        <v>0</v>
      </c>
      <c r="AR10" s="65">
        <v>0</v>
      </c>
      <c r="AS10" s="154">
        <f t="shared" ref="AS10" si="29">AR10/AR$19*100</f>
        <v>0</v>
      </c>
      <c r="AT10" s="23">
        <v>0</v>
      </c>
      <c r="AU10" s="154">
        <f t="shared" ref="AU10" si="30">AT10/AT$19*100</f>
        <v>0</v>
      </c>
      <c r="AV10" s="23">
        <f t="shared" si="9"/>
        <v>0</v>
      </c>
      <c r="AW10" s="154">
        <f t="shared" ref="AW10" si="31">AV10/AV$19*100</f>
        <v>0</v>
      </c>
      <c r="AX10" s="65">
        <v>0</v>
      </c>
      <c r="AY10" s="154">
        <f t="shared" ref="AY10" si="32">AX10/AX$19*100</f>
        <v>0</v>
      </c>
      <c r="AZ10" s="23">
        <v>0</v>
      </c>
      <c r="BA10" s="154">
        <f>AZ10/AZ$19*100</f>
        <v>0</v>
      </c>
      <c r="BB10" s="23">
        <f t="shared" si="10"/>
        <v>0</v>
      </c>
      <c r="BC10" s="154">
        <f t="shared" ref="BC10" si="33">BB10/BB$19*100</f>
        <v>0</v>
      </c>
      <c r="BD10" s="65">
        <v>0</v>
      </c>
      <c r="BE10" s="154">
        <f t="shared" ref="BE10" si="34">BD10/BD$19*100</f>
        <v>0</v>
      </c>
      <c r="BF10" s="64">
        <v>0</v>
      </c>
      <c r="BG10" s="154">
        <f t="shared" ref="BG10" si="35">BF10/BF$19*100</f>
        <v>0</v>
      </c>
      <c r="BH10" s="64">
        <v>0</v>
      </c>
      <c r="BI10" s="154">
        <f t="shared" ref="BI10" si="36">BH10/BH$19*100</f>
        <v>0</v>
      </c>
      <c r="BJ10" s="64">
        <v>0</v>
      </c>
      <c r="BK10" s="154">
        <f t="shared" ref="BK10" si="37">BJ10/BJ$19*100</f>
        <v>0</v>
      </c>
      <c r="BL10" s="64">
        <v>0</v>
      </c>
      <c r="BM10" s="156">
        <f t="shared" ref="BM10" si="38">BL10/BL$19*100</f>
        <v>0</v>
      </c>
    </row>
    <row r="11" spans="1:84" x14ac:dyDescent="0.25">
      <c r="A11" s="27" t="s">
        <v>47</v>
      </c>
      <c r="B11" s="65">
        <v>3685808</v>
      </c>
      <c r="C11" s="154">
        <f t="shared" si="11"/>
        <v>15.96321149944678</v>
      </c>
      <c r="D11" s="23">
        <v>3527009</v>
      </c>
      <c r="E11" s="154">
        <f t="shared" si="0"/>
        <v>14.689134641005881</v>
      </c>
      <c r="F11" s="23">
        <f t="shared" si="1"/>
        <v>7212817</v>
      </c>
      <c r="G11" s="154">
        <f t="shared" si="2"/>
        <v>15.313708090983102</v>
      </c>
      <c r="H11" s="65">
        <v>14</v>
      </c>
      <c r="I11" s="154">
        <f t="shared" si="12"/>
        <v>0.15691548980049316</v>
      </c>
      <c r="J11" s="23">
        <v>10</v>
      </c>
      <c r="K11" s="154">
        <f t="shared" si="13"/>
        <v>0.16012810248198558</v>
      </c>
      <c r="L11" s="23">
        <f t="shared" si="3"/>
        <v>24</v>
      </c>
      <c r="M11" s="154">
        <f t="shared" si="14"/>
        <v>0.15823828047735214</v>
      </c>
      <c r="N11" s="65">
        <v>13</v>
      </c>
      <c r="O11" s="154">
        <f t="shared" si="15"/>
        <v>0.17294133297858189</v>
      </c>
      <c r="P11" s="23">
        <v>10</v>
      </c>
      <c r="Q11" s="154">
        <f t="shared" si="16"/>
        <v>0.19550342130987292</v>
      </c>
      <c r="R11" s="23">
        <f t="shared" si="4"/>
        <v>23</v>
      </c>
      <c r="S11" s="154">
        <f t="shared" si="17"/>
        <v>0.18207726409119696</v>
      </c>
      <c r="T11" s="65">
        <v>15</v>
      </c>
      <c r="U11" s="154">
        <f t="shared" si="18"/>
        <v>0.20372130924894744</v>
      </c>
      <c r="V11" s="23">
        <v>10</v>
      </c>
      <c r="W11" s="154">
        <f t="shared" si="19"/>
        <v>0.20202020202020202</v>
      </c>
      <c r="X11" s="23">
        <f t="shared" si="5"/>
        <v>25</v>
      </c>
      <c r="Y11" s="154">
        <f t="shared" si="20"/>
        <v>0.20303744010395516</v>
      </c>
      <c r="Z11" s="65">
        <v>11</v>
      </c>
      <c r="AA11" s="154">
        <f t="shared" si="21"/>
        <v>0.18647228343787084</v>
      </c>
      <c r="AB11" s="23">
        <v>6</v>
      </c>
      <c r="AC11" s="154">
        <f t="shared" si="22"/>
        <v>0.1606425702811245</v>
      </c>
      <c r="AD11" s="23">
        <f t="shared" si="6"/>
        <v>17</v>
      </c>
      <c r="AE11" s="154">
        <f t="shared" si="23"/>
        <v>0.17645837658293542</v>
      </c>
      <c r="AF11" s="65">
        <v>8</v>
      </c>
      <c r="AG11" s="154">
        <f t="shared" si="24"/>
        <v>0.15026296018031557</v>
      </c>
      <c r="AH11" s="23">
        <v>6</v>
      </c>
      <c r="AI11" s="154">
        <f t="shared" si="24"/>
        <v>0.18077734257306419</v>
      </c>
      <c r="AJ11" s="23">
        <f t="shared" si="7"/>
        <v>14</v>
      </c>
      <c r="AK11" s="154">
        <f t="shared" ref="AK11" si="39">AJ11/AJ$19*100</f>
        <v>0.16198079370588916</v>
      </c>
      <c r="AL11" s="65">
        <v>4</v>
      </c>
      <c r="AM11" s="154">
        <f t="shared" si="26"/>
        <v>0.14316392269148173</v>
      </c>
      <c r="AN11" s="23">
        <v>2</v>
      </c>
      <c r="AO11" s="154">
        <f t="shared" si="27"/>
        <v>0.12399256044637322</v>
      </c>
      <c r="AP11" s="23">
        <f t="shared" si="8"/>
        <v>6</v>
      </c>
      <c r="AQ11" s="154">
        <f t="shared" si="28"/>
        <v>0.13614703880190604</v>
      </c>
      <c r="AR11" s="65">
        <v>4</v>
      </c>
      <c r="AS11" s="154">
        <f t="shared" ref="AS11" si="40">AR11/AR$19*100</f>
        <v>0.17897091722595079</v>
      </c>
      <c r="AT11" s="23">
        <v>2</v>
      </c>
      <c r="AU11" s="154">
        <f t="shared" ref="AU11" si="41">AT11/AT$19*100</f>
        <v>0.15760441292356187</v>
      </c>
      <c r="AV11" s="23">
        <f t="shared" si="9"/>
        <v>6</v>
      </c>
      <c r="AW11" s="154">
        <f t="shared" ref="AW11" si="42">AV11/AV$19*100</f>
        <v>0.17123287671232876</v>
      </c>
      <c r="AX11" s="65">
        <v>4</v>
      </c>
      <c r="AY11" s="154">
        <f t="shared" ref="AY11" si="43">AX11/AX$19*100</f>
        <v>0.20304568527918782</v>
      </c>
      <c r="AZ11" s="23">
        <v>2</v>
      </c>
      <c r="BA11" s="154">
        <f t="shared" ref="BA11" si="44">AZ11/AZ$19*100</f>
        <v>0.18083182640144665</v>
      </c>
      <c r="BB11" s="23">
        <f t="shared" si="10"/>
        <v>6</v>
      </c>
      <c r="BC11" s="154">
        <f t="shared" ref="BC11" si="45">BB11/BB$19*100</f>
        <v>0.1950585175552666</v>
      </c>
      <c r="BD11" s="65">
        <v>6</v>
      </c>
      <c r="BE11" s="154">
        <f t="shared" ref="BE11" si="46">BD11/BD$19*100</f>
        <v>0.23942537909018355</v>
      </c>
      <c r="BF11" s="64">
        <v>3</v>
      </c>
      <c r="BG11" s="154">
        <f t="shared" ref="BG11" si="47">BF11/BF$19*100</f>
        <v>0.31578947368421051</v>
      </c>
      <c r="BH11" s="64">
        <v>3</v>
      </c>
      <c r="BI11" s="154">
        <f t="shared" ref="BI11" si="48">BH11/BH$19*100</f>
        <v>0.41608876560332869</v>
      </c>
      <c r="BJ11" s="64">
        <v>3</v>
      </c>
      <c r="BK11" s="154">
        <f t="shared" ref="BK11" si="49">BJ11/BJ$19*100</f>
        <v>0.4464285714285714</v>
      </c>
      <c r="BL11" s="64">
        <v>2</v>
      </c>
      <c r="BM11" s="156">
        <f t="shared" ref="BM11" si="50">BL11/BL$19*100</f>
        <v>0.35335689045936397</v>
      </c>
    </row>
    <row r="12" spans="1:84" x14ac:dyDescent="0.25">
      <c r="A12" s="27" t="s">
        <v>8</v>
      </c>
      <c r="B12" s="65">
        <v>3076176</v>
      </c>
      <c r="C12" s="154">
        <f t="shared" si="11"/>
        <v>13.322899103133478</v>
      </c>
      <c r="D12" s="23">
        <v>3091412</v>
      </c>
      <c r="E12" s="154">
        <f t="shared" si="0"/>
        <v>12.87497908250908</v>
      </c>
      <c r="F12" s="23">
        <f>B12+D12</f>
        <v>6167588</v>
      </c>
      <c r="G12" s="154">
        <f t="shared" si="2"/>
        <v>13.094556850319409</v>
      </c>
      <c r="H12" s="65">
        <v>32</v>
      </c>
      <c r="I12" s="154">
        <f t="shared" si="12"/>
        <v>0.35866397668684152</v>
      </c>
      <c r="J12" s="23">
        <v>20</v>
      </c>
      <c r="K12" s="154">
        <f t="shared" si="13"/>
        <v>0.32025620496397117</v>
      </c>
      <c r="L12" s="23">
        <f t="shared" si="3"/>
        <v>52</v>
      </c>
      <c r="M12" s="154">
        <f t="shared" si="14"/>
        <v>0.34284960770092965</v>
      </c>
      <c r="N12" s="65">
        <v>25</v>
      </c>
      <c r="O12" s="154">
        <f t="shared" si="15"/>
        <v>0.33257948649727281</v>
      </c>
      <c r="P12" s="23">
        <v>15</v>
      </c>
      <c r="Q12" s="154">
        <f t="shared" si="16"/>
        <v>0.2932551319648094</v>
      </c>
      <c r="R12" s="23">
        <f t="shared" si="4"/>
        <v>40</v>
      </c>
      <c r="S12" s="154">
        <f t="shared" si="17"/>
        <v>0.31665611146295125</v>
      </c>
      <c r="T12" s="65">
        <v>24</v>
      </c>
      <c r="U12" s="154">
        <f t="shared" si="18"/>
        <v>0.32595409479831589</v>
      </c>
      <c r="V12" s="23">
        <v>22</v>
      </c>
      <c r="W12" s="154">
        <f t="shared" si="19"/>
        <v>0.44444444444444442</v>
      </c>
      <c r="X12" s="23">
        <f t="shared" si="5"/>
        <v>46</v>
      </c>
      <c r="Y12" s="154">
        <f t="shared" si="20"/>
        <v>0.37358888979127752</v>
      </c>
      <c r="Z12" s="65">
        <v>20</v>
      </c>
      <c r="AA12" s="154">
        <f t="shared" si="21"/>
        <v>0.33904051534158336</v>
      </c>
      <c r="AB12" s="23">
        <v>13</v>
      </c>
      <c r="AC12" s="154">
        <f t="shared" si="22"/>
        <v>0.34805890227576974</v>
      </c>
      <c r="AD12" s="23">
        <f t="shared" si="6"/>
        <v>33</v>
      </c>
      <c r="AE12" s="154">
        <f t="shared" si="23"/>
        <v>0.34253684866099232</v>
      </c>
      <c r="AF12" s="65">
        <v>18</v>
      </c>
      <c r="AG12" s="154">
        <f t="shared" si="24"/>
        <v>0.33809166040570998</v>
      </c>
      <c r="AH12" s="23">
        <v>14</v>
      </c>
      <c r="AI12" s="154">
        <f t="shared" si="24"/>
        <v>0.42181379933714974</v>
      </c>
      <c r="AJ12" s="23">
        <f t="shared" si="7"/>
        <v>32</v>
      </c>
      <c r="AK12" s="154">
        <f t="shared" ref="AK12" si="51">AJ12/AJ$19*100</f>
        <v>0.3702418141848895</v>
      </c>
      <c r="AL12" s="65">
        <v>10</v>
      </c>
      <c r="AM12" s="154">
        <f t="shared" si="26"/>
        <v>0.35790980672870437</v>
      </c>
      <c r="AN12" s="23">
        <v>4</v>
      </c>
      <c r="AO12" s="154">
        <f t="shared" si="27"/>
        <v>0.24798512089274644</v>
      </c>
      <c r="AP12" s="23">
        <f t="shared" si="8"/>
        <v>14</v>
      </c>
      <c r="AQ12" s="154">
        <f t="shared" si="28"/>
        <v>0.31767642387111417</v>
      </c>
      <c r="AR12" s="65">
        <v>3</v>
      </c>
      <c r="AS12" s="154">
        <f t="shared" ref="AS12" si="52">AR12/AR$19*100</f>
        <v>0.13422818791946309</v>
      </c>
      <c r="AT12" s="23">
        <v>3</v>
      </c>
      <c r="AU12" s="154">
        <f t="shared" ref="AU12" si="53">AT12/AT$19*100</f>
        <v>0.2364066193853428</v>
      </c>
      <c r="AV12" s="23">
        <f t="shared" si="9"/>
        <v>6</v>
      </c>
      <c r="AW12" s="154">
        <f t="shared" ref="AW12" si="54">AV12/AV$19*100</f>
        <v>0.17123287671232876</v>
      </c>
      <c r="AX12" s="65">
        <v>8</v>
      </c>
      <c r="AY12" s="154">
        <f t="shared" ref="AY12" si="55">AX12/AX$19*100</f>
        <v>0.40609137055837563</v>
      </c>
      <c r="AZ12" s="23">
        <v>3</v>
      </c>
      <c r="BA12" s="154">
        <f t="shared" ref="BA12" si="56">AZ12/AZ$19*100</f>
        <v>0.27124773960216997</v>
      </c>
      <c r="BB12" s="23">
        <f t="shared" si="10"/>
        <v>11</v>
      </c>
      <c r="BC12" s="154">
        <f t="shared" ref="BC12" si="57">BB12/BB$19*100</f>
        <v>0.35760728218465537</v>
      </c>
      <c r="BD12" s="65">
        <v>8</v>
      </c>
      <c r="BE12" s="154">
        <f t="shared" ref="BE12" si="58">BD12/BD$19*100</f>
        <v>0.31923383878691142</v>
      </c>
      <c r="BF12" s="64">
        <v>5</v>
      </c>
      <c r="BG12" s="154">
        <f t="shared" ref="BG12" si="59">BF12/BF$19*100</f>
        <v>0.52631578947368418</v>
      </c>
      <c r="BH12" s="64">
        <v>3</v>
      </c>
      <c r="BI12" s="154">
        <f t="shared" ref="BI12" si="60">BH12/BH$19*100</f>
        <v>0.41608876560332869</v>
      </c>
      <c r="BJ12" s="64">
        <v>3</v>
      </c>
      <c r="BK12" s="154">
        <f t="shared" ref="BK12" si="61">BJ12/BJ$19*100</f>
        <v>0.4464285714285714</v>
      </c>
      <c r="BL12" s="64">
        <v>2</v>
      </c>
      <c r="BM12" s="156">
        <f t="shared" ref="BM12" si="62">BL12/BL$19*100</f>
        <v>0.35335689045936397</v>
      </c>
    </row>
    <row r="13" spans="1:84" x14ac:dyDescent="0.25">
      <c r="A13" s="27" t="s">
        <v>9</v>
      </c>
      <c r="B13" s="65">
        <v>3943490</v>
      </c>
      <c r="C13" s="157">
        <f t="shared" si="11"/>
        <v>17.079230637068829</v>
      </c>
      <c r="D13" s="23">
        <v>3869686</v>
      </c>
      <c r="E13" s="154">
        <f t="shared" si="0"/>
        <v>16.11630099963325</v>
      </c>
      <c r="F13" s="23">
        <f t="shared" ref="F13:F17" si="63">B13+D13</f>
        <v>7813176</v>
      </c>
      <c r="G13" s="154">
        <f t="shared" si="2"/>
        <v>16.588344959739722</v>
      </c>
      <c r="H13" s="65">
        <v>110</v>
      </c>
      <c r="I13" s="154">
        <f t="shared" si="12"/>
        <v>1.2329074198610177</v>
      </c>
      <c r="J13" s="23">
        <v>61</v>
      </c>
      <c r="K13" s="154">
        <f t="shared" si="13"/>
        <v>0.97678142514011201</v>
      </c>
      <c r="L13" s="23">
        <f t="shared" si="3"/>
        <v>171</v>
      </c>
      <c r="M13" s="154">
        <f t="shared" si="14"/>
        <v>1.127447748401134</v>
      </c>
      <c r="N13" s="65">
        <v>86</v>
      </c>
      <c r="O13" s="154">
        <f t="shared" si="15"/>
        <v>1.1440734335506186</v>
      </c>
      <c r="P13" s="23">
        <v>48</v>
      </c>
      <c r="Q13" s="154">
        <f t="shared" si="16"/>
        <v>0.93841642228739008</v>
      </c>
      <c r="R13" s="23">
        <f t="shared" si="4"/>
        <v>134</v>
      </c>
      <c r="S13" s="154">
        <f t="shared" si="17"/>
        <v>1.0607979734008866</v>
      </c>
      <c r="T13" s="65">
        <v>89</v>
      </c>
      <c r="U13" s="154">
        <f t="shared" si="18"/>
        <v>1.2087464348770882</v>
      </c>
      <c r="V13" s="23">
        <v>51</v>
      </c>
      <c r="W13" s="154">
        <f t="shared" si="19"/>
        <v>1.0303030303030303</v>
      </c>
      <c r="X13" s="23">
        <f t="shared" si="5"/>
        <v>140</v>
      </c>
      <c r="Y13" s="154">
        <f t="shared" si="20"/>
        <v>1.137009664582149</v>
      </c>
      <c r="Z13" s="65">
        <v>73</v>
      </c>
      <c r="AA13" s="154">
        <f t="shared" si="21"/>
        <v>1.2374978809967792</v>
      </c>
      <c r="AB13" s="23">
        <v>37</v>
      </c>
      <c r="AC13" s="154">
        <f t="shared" si="22"/>
        <v>0.99062918340026773</v>
      </c>
      <c r="AD13" s="23">
        <f t="shared" si="6"/>
        <v>110</v>
      </c>
      <c r="AE13" s="154">
        <f t="shared" si="23"/>
        <v>1.141789495536641</v>
      </c>
      <c r="AF13" s="65">
        <v>62</v>
      </c>
      <c r="AG13" s="154">
        <f t="shared" si="24"/>
        <v>1.1645379413974455</v>
      </c>
      <c r="AH13" s="23">
        <v>35</v>
      </c>
      <c r="AI13" s="154">
        <f t="shared" si="24"/>
        <v>1.0545344983428744</v>
      </c>
      <c r="AJ13" s="23">
        <f t="shared" si="7"/>
        <v>97</v>
      </c>
      <c r="AK13" s="154">
        <f t="shared" ref="AK13" si="64">AJ13/AJ$19*100</f>
        <v>1.1222954992479464</v>
      </c>
      <c r="AL13" s="65">
        <v>28</v>
      </c>
      <c r="AM13" s="154">
        <f t="shared" si="26"/>
        <v>1.0021474588403723</v>
      </c>
      <c r="AN13" s="23">
        <v>18</v>
      </c>
      <c r="AO13" s="154">
        <f t="shared" si="27"/>
        <v>1.1159330440173589</v>
      </c>
      <c r="AP13" s="23">
        <f t="shared" si="8"/>
        <v>46</v>
      </c>
      <c r="AQ13" s="154">
        <f t="shared" si="28"/>
        <v>1.0437939641479466</v>
      </c>
      <c r="AR13" s="65">
        <v>25</v>
      </c>
      <c r="AS13" s="154">
        <f t="shared" ref="AS13" si="65">AR13/AR$19*100</f>
        <v>1.1185682326621924</v>
      </c>
      <c r="AT13" s="23">
        <v>17</v>
      </c>
      <c r="AU13" s="154">
        <f t="shared" ref="AU13" si="66">AT13/AT$19*100</f>
        <v>1.3396375098502757</v>
      </c>
      <c r="AV13" s="23">
        <f t="shared" si="9"/>
        <v>42</v>
      </c>
      <c r="AW13" s="154">
        <f t="shared" ref="AW13" si="67">AV13/AV$19*100</f>
        <v>1.1986301369863013</v>
      </c>
      <c r="AX13" s="65">
        <v>25</v>
      </c>
      <c r="AY13" s="154">
        <f t="shared" ref="AY13" si="68">AX13/AX$19*100</f>
        <v>1.2690355329949239</v>
      </c>
      <c r="AZ13" s="23">
        <v>16</v>
      </c>
      <c r="BA13" s="154">
        <f t="shared" ref="BA13" si="69">AZ13/AZ$19*100</f>
        <v>1.4466546112115732</v>
      </c>
      <c r="BB13" s="23">
        <f t="shared" si="10"/>
        <v>41</v>
      </c>
      <c r="BC13" s="154">
        <f t="shared" ref="BC13" si="70">BB13/BB$19*100</f>
        <v>1.3328998699609884</v>
      </c>
      <c r="BD13" s="65">
        <v>32</v>
      </c>
      <c r="BE13" s="154">
        <f t="shared" ref="BE13" si="71">BD13/BD$19*100</f>
        <v>1.2769353551476457</v>
      </c>
      <c r="BF13" s="64">
        <v>16</v>
      </c>
      <c r="BG13" s="154">
        <f t="shared" ref="BG13" si="72">BF13/BF$19*100</f>
        <v>1.6842105263157894</v>
      </c>
      <c r="BH13" s="64">
        <v>8</v>
      </c>
      <c r="BI13" s="154">
        <f t="shared" ref="BI13" si="73">BH13/BH$19*100</f>
        <v>1.1095700416088765</v>
      </c>
      <c r="BJ13" s="64">
        <v>7</v>
      </c>
      <c r="BK13" s="154">
        <f t="shared" ref="BK13" si="74">BJ13/BJ$19*100</f>
        <v>1.0416666666666665</v>
      </c>
      <c r="BL13" s="64">
        <v>7</v>
      </c>
      <c r="BM13" s="156">
        <f t="shared" ref="BM13" si="75">BL13/BL$19*100</f>
        <v>1.2367491166077738</v>
      </c>
    </row>
    <row r="14" spans="1:84" x14ac:dyDescent="0.25">
      <c r="A14" s="27" t="s">
        <v>10</v>
      </c>
      <c r="B14" s="65">
        <v>3457353</v>
      </c>
      <c r="C14" s="154">
        <f t="shared" si="11"/>
        <v>14.973774316851779</v>
      </c>
      <c r="D14" s="23">
        <v>3516656</v>
      </c>
      <c r="E14" s="154">
        <f t="shared" si="0"/>
        <v>14.646016914076821</v>
      </c>
      <c r="F14" s="23">
        <f t="shared" si="63"/>
        <v>6974009</v>
      </c>
      <c r="G14" s="154">
        <f t="shared" si="2"/>
        <v>14.806688988489375</v>
      </c>
      <c r="H14" s="65">
        <v>341</v>
      </c>
      <c r="I14" s="154">
        <f t="shared" si="12"/>
        <v>3.8220130015691551</v>
      </c>
      <c r="J14" s="23">
        <v>141</v>
      </c>
      <c r="K14" s="154">
        <f t="shared" si="13"/>
        <v>2.2578062449959968</v>
      </c>
      <c r="L14" s="23">
        <f t="shared" si="3"/>
        <v>482</v>
      </c>
      <c r="M14" s="154">
        <f t="shared" si="14"/>
        <v>3.1779521329201552</v>
      </c>
      <c r="N14" s="65">
        <v>276</v>
      </c>
      <c r="O14" s="154">
        <f t="shared" si="15"/>
        <v>3.6716775309298919</v>
      </c>
      <c r="P14" s="23">
        <v>117</v>
      </c>
      <c r="Q14" s="154">
        <f t="shared" si="16"/>
        <v>2.2873900293255129</v>
      </c>
      <c r="R14" s="23">
        <f t="shared" si="4"/>
        <v>393</v>
      </c>
      <c r="S14" s="154">
        <f t="shared" si="17"/>
        <v>3.1111462951234961</v>
      </c>
      <c r="T14" s="65">
        <v>267</v>
      </c>
      <c r="U14" s="154">
        <f t="shared" si="18"/>
        <v>3.6262393046312646</v>
      </c>
      <c r="V14" s="23">
        <v>117</v>
      </c>
      <c r="W14" s="154">
        <f t="shared" si="19"/>
        <v>2.3636363636363638</v>
      </c>
      <c r="X14" s="23">
        <f t="shared" si="5"/>
        <v>384</v>
      </c>
      <c r="Y14" s="154">
        <f t="shared" si="20"/>
        <v>3.1186550799967514</v>
      </c>
      <c r="Z14" s="65">
        <v>206</v>
      </c>
      <c r="AA14" s="154">
        <f t="shared" si="21"/>
        <v>3.4921173080183081</v>
      </c>
      <c r="AB14" s="23">
        <v>92</v>
      </c>
      <c r="AC14" s="154">
        <f t="shared" si="22"/>
        <v>2.463186077643909</v>
      </c>
      <c r="AD14" s="23">
        <f t="shared" si="6"/>
        <v>298</v>
      </c>
      <c r="AE14" s="154">
        <f t="shared" si="23"/>
        <v>3.0932115424538096</v>
      </c>
      <c r="AF14" s="65">
        <v>178</v>
      </c>
      <c r="AG14" s="154">
        <f t="shared" si="24"/>
        <v>3.3433508640120206</v>
      </c>
      <c r="AH14" s="23">
        <v>79</v>
      </c>
      <c r="AI14" s="154">
        <f t="shared" si="24"/>
        <v>2.3802350105453449</v>
      </c>
      <c r="AJ14" s="23">
        <f t="shared" si="7"/>
        <v>257</v>
      </c>
      <c r="AK14" s="154">
        <f t="shared" ref="AK14" si="76">AJ14/AJ$19*100</f>
        <v>2.9735045701723939</v>
      </c>
      <c r="AL14" s="65">
        <v>88</v>
      </c>
      <c r="AM14" s="154">
        <f t="shared" si="26"/>
        <v>3.1496062992125982</v>
      </c>
      <c r="AN14" s="23">
        <v>37</v>
      </c>
      <c r="AO14" s="154">
        <f t="shared" si="27"/>
        <v>2.2938623682579045</v>
      </c>
      <c r="AP14" s="23">
        <f t="shared" si="8"/>
        <v>125</v>
      </c>
      <c r="AQ14" s="154">
        <f t="shared" si="28"/>
        <v>2.8363966417063762</v>
      </c>
      <c r="AR14" s="65">
        <v>74</v>
      </c>
      <c r="AS14" s="154">
        <f t="shared" ref="AS14" si="77">AR14/AR$19*100</f>
        <v>3.3109619686800893</v>
      </c>
      <c r="AT14" s="23">
        <v>26</v>
      </c>
      <c r="AU14" s="154">
        <f t="shared" ref="AU14" si="78">AT14/AT$19*100</f>
        <v>2.048857368006304</v>
      </c>
      <c r="AV14" s="23">
        <f t="shared" si="9"/>
        <v>100</v>
      </c>
      <c r="AW14" s="154">
        <f t="shared" ref="AW14" si="79">AV14/AV$19*100</f>
        <v>2.8538812785388128</v>
      </c>
      <c r="AX14" s="65">
        <v>62</v>
      </c>
      <c r="AY14" s="154">
        <f t="shared" ref="AY14" si="80">AX14/AX$19*100</f>
        <v>3.1472081218274113</v>
      </c>
      <c r="AZ14" s="23">
        <v>24</v>
      </c>
      <c r="BA14" s="154">
        <f t="shared" ref="BA14" si="81">AZ14/AZ$19*100</f>
        <v>2.1699819168173597</v>
      </c>
      <c r="BB14" s="23">
        <f t="shared" si="10"/>
        <v>86</v>
      </c>
      <c r="BC14" s="154">
        <f t="shared" ref="BC14" si="82">BB14/BB$19*100</f>
        <v>2.7958387516254879</v>
      </c>
      <c r="BD14" s="65">
        <v>66</v>
      </c>
      <c r="BE14" s="154">
        <f t="shared" ref="BE14" si="83">BD14/BD$19*100</f>
        <v>2.6336791699920195</v>
      </c>
      <c r="BF14" s="64">
        <v>25</v>
      </c>
      <c r="BG14" s="154">
        <f t="shared" ref="BG14" si="84">BF14/BF$19*100</f>
        <v>2.6315789473684208</v>
      </c>
      <c r="BH14" s="64">
        <v>12</v>
      </c>
      <c r="BI14" s="154">
        <f t="shared" ref="BI14" si="85">BH14/BH$19*100</f>
        <v>1.6643550624133148</v>
      </c>
      <c r="BJ14" s="64">
        <v>12</v>
      </c>
      <c r="BK14" s="154">
        <f t="shared" ref="BK14" si="86">BJ14/BJ$19*100</f>
        <v>1.7857142857142856</v>
      </c>
      <c r="BL14" s="64">
        <v>10</v>
      </c>
      <c r="BM14" s="156">
        <f t="shared" ref="BM14" si="87">BL14/BL$19*100</f>
        <v>1.7667844522968199</v>
      </c>
    </row>
    <row r="15" spans="1:84" x14ac:dyDescent="0.25">
      <c r="A15" s="27" t="s">
        <v>11</v>
      </c>
      <c r="B15" s="65">
        <v>2543236</v>
      </c>
      <c r="C15" s="154">
        <f t="shared" si="11"/>
        <v>11.014739281320956</v>
      </c>
      <c r="D15" s="23">
        <v>2738641</v>
      </c>
      <c r="E15" s="154">
        <f t="shared" si="0"/>
        <v>11.405773668958311</v>
      </c>
      <c r="F15" s="23">
        <f t="shared" si="63"/>
        <v>5281877</v>
      </c>
      <c r="G15" s="154">
        <f t="shared" si="2"/>
        <v>11.214082174894711</v>
      </c>
      <c r="H15" s="65">
        <v>940</v>
      </c>
      <c r="I15" s="154">
        <f t="shared" si="12"/>
        <v>10.53575431517597</v>
      </c>
      <c r="J15" s="23">
        <v>395</v>
      </c>
      <c r="K15" s="154">
        <f t="shared" si="13"/>
        <v>6.3250600480384307</v>
      </c>
      <c r="L15" s="23">
        <f t="shared" si="3"/>
        <v>1335</v>
      </c>
      <c r="M15" s="154">
        <f t="shared" si="14"/>
        <v>8.8020043515527124</v>
      </c>
      <c r="N15" s="65">
        <v>786</v>
      </c>
      <c r="O15" s="154">
        <f t="shared" si="15"/>
        <v>10.456299055474258</v>
      </c>
      <c r="P15" s="23">
        <v>328</v>
      </c>
      <c r="Q15" s="154">
        <f t="shared" si="16"/>
        <v>6.4125122189638324</v>
      </c>
      <c r="R15" s="23">
        <f t="shared" si="4"/>
        <v>1114</v>
      </c>
      <c r="S15" s="154">
        <f t="shared" si="17"/>
        <v>8.8188727042431907</v>
      </c>
      <c r="T15" s="65">
        <v>776</v>
      </c>
      <c r="U15" s="154">
        <f t="shared" si="18"/>
        <v>10.539182398478882</v>
      </c>
      <c r="V15" s="23">
        <v>323</v>
      </c>
      <c r="W15" s="154">
        <f t="shared" si="19"/>
        <v>6.525252525252526</v>
      </c>
      <c r="X15" s="23">
        <f t="shared" si="5"/>
        <v>1099</v>
      </c>
      <c r="Y15" s="154">
        <f t="shared" si="20"/>
        <v>8.9255258669698687</v>
      </c>
      <c r="Z15" s="65">
        <v>626</v>
      </c>
      <c r="AA15" s="154">
        <f t="shared" si="21"/>
        <v>10.611968130191558</v>
      </c>
      <c r="AB15" s="23">
        <v>260</v>
      </c>
      <c r="AC15" s="154">
        <f t="shared" si="22"/>
        <v>6.9611780455153953</v>
      </c>
      <c r="AD15" s="23">
        <f t="shared" si="6"/>
        <v>886</v>
      </c>
      <c r="AE15" s="154">
        <f t="shared" si="23"/>
        <v>9.1965953913224006</v>
      </c>
      <c r="AF15" s="65">
        <v>554</v>
      </c>
      <c r="AG15" s="154">
        <f t="shared" si="24"/>
        <v>10.405709992486852</v>
      </c>
      <c r="AH15" s="23">
        <v>241</v>
      </c>
      <c r="AI15" s="154">
        <f t="shared" si="24"/>
        <v>7.2612232600180775</v>
      </c>
      <c r="AJ15" s="23">
        <f t="shared" si="7"/>
        <v>795</v>
      </c>
      <c r="AK15" s="154">
        <f t="shared" ref="AK15" si="88">AJ15/AJ$19*100</f>
        <v>9.1981950711558493</v>
      </c>
      <c r="AL15" s="65">
        <v>271</v>
      </c>
      <c r="AM15" s="154">
        <f t="shared" si="26"/>
        <v>9.6993557623478885</v>
      </c>
      <c r="AN15" s="23">
        <v>107</v>
      </c>
      <c r="AO15" s="154">
        <f t="shared" si="27"/>
        <v>6.6336019838809674</v>
      </c>
      <c r="AP15" s="23">
        <f t="shared" si="8"/>
        <v>378</v>
      </c>
      <c r="AQ15" s="154">
        <f t="shared" si="28"/>
        <v>8.5772634445200815</v>
      </c>
      <c r="AR15" s="65">
        <v>208</v>
      </c>
      <c r="AS15" s="154">
        <f t="shared" ref="AS15" si="89">AR15/AR$19*100</f>
        <v>9.3064876957494409</v>
      </c>
      <c r="AT15" s="23">
        <v>91</v>
      </c>
      <c r="AU15" s="154">
        <f t="shared" ref="AU15" si="90">AT15/AT$19*100</f>
        <v>7.1710007880220656</v>
      </c>
      <c r="AV15" s="23">
        <f t="shared" si="9"/>
        <v>299</v>
      </c>
      <c r="AW15" s="154">
        <f t="shared" ref="AW15" si="91">AV15/AV$19*100</f>
        <v>8.5331050228310499</v>
      </c>
      <c r="AX15" s="65">
        <v>194</v>
      </c>
      <c r="AY15" s="154">
        <f t="shared" ref="AY15" si="92">AX15/AX$19*100</f>
        <v>9.8477157360406089</v>
      </c>
      <c r="AZ15" s="23">
        <v>78</v>
      </c>
      <c r="BA15" s="154">
        <f t="shared" ref="BA15" si="93">AZ15/AZ$19*100</f>
        <v>7.0524412296564201</v>
      </c>
      <c r="BB15" s="23">
        <f t="shared" si="10"/>
        <v>272</v>
      </c>
      <c r="BC15" s="154">
        <f t="shared" ref="BC15" si="94">BB15/BB$19*100</f>
        <v>8.8426527958387506</v>
      </c>
      <c r="BD15" s="65">
        <v>203</v>
      </c>
      <c r="BE15" s="154">
        <f t="shared" ref="BE15" si="95">BD15/BD$19*100</f>
        <v>8.1005586592178762</v>
      </c>
      <c r="BF15" s="64">
        <v>77</v>
      </c>
      <c r="BG15" s="154">
        <f t="shared" ref="BG15" si="96">BF15/BF$19*100</f>
        <v>8.1052631578947363</v>
      </c>
      <c r="BH15" s="64">
        <v>58</v>
      </c>
      <c r="BI15" s="154">
        <f t="shared" ref="BI15" si="97">BH15/BH$19*100</f>
        <v>8.044382801664355</v>
      </c>
      <c r="BJ15" s="64">
        <v>54</v>
      </c>
      <c r="BK15" s="154">
        <f t="shared" ref="BK15" si="98">BJ15/BJ$19*100</f>
        <v>8.0357142857142865</v>
      </c>
      <c r="BL15" s="64">
        <v>43</v>
      </c>
      <c r="BM15" s="156">
        <f t="shared" ref="BM15" si="99">BL15/BL$19*100</f>
        <v>7.5971731448763249</v>
      </c>
    </row>
    <row r="16" spans="1:84" x14ac:dyDescent="0.25">
      <c r="A16" s="27" t="s">
        <v>12</v>
      </c>
      <c r="B16" s="65">
        <v>1771960</v>
      </c>
      <c r="C16" s="154">
        <f t="shared" si="11"/>
        <v>7.6743477274344514</v>
      </c>
      <c r="D16" s="23">
        <v>2128590</v>
      </c>
      <c r="E16" s="154">
        <f t="shared" si="0"/>
        <v>8.8650596314040317</v>
      </c>
      <c r="F16" s="23">
        <f t="shared" si="63"/>
        <v>3900550</v>
      </c>
      <c r="G16" s="154">
        <f t="shared" si="2"/>
        <v>8.2813530544701379</v>
      </c>
      <c r="H16" s="65">
        <v>2667</v>
      </c>
      <c r="I16" s="154">
        <f t="shared" si="12"/>
        <v>29.892400806993948</v>
      </c>
      <c r="J16" s="23">
        <v>1216</v>
      </c>
      <c r="K16" s="154">
        <f t="shared" si="13"/>
        <v>19.471577261809447</v>
      </c>
      <c r="L16" s="23">
        <f t="shared" si="3"/>
        <v>3883</v>
      </c>
      <c r="M16" s="154">
        <f t="shared" si="14"/>
        <v>25.601635128898266</v>
      </c>
      <c r="N16" s="65">
        <v>2293</v>
      </c>
      <c r="O16" s="154">
        <f t="shared" si="15"/>
        <v>30.504190501529866</v>
      </c>
      <c r="P16" s="23">
        <v>998</v>
      </c>
      <c r="Q16" s="154">
        <f t="shared" si="16"/>
        <v>19.511241446725318</v>
      </c>
      <c r="R16" s="23">
        <f t="shared" si="4"/>
        <v>3291</v>
      </c>
      <c r="S16" s="154">
        <f t="shared" si="17"/>
        <v>26.052881570614311</v>
      </c>
      <c r="T16" s="65">
        <v>2249</v>
      </c>
      <c r="U16" s="154">
        <f t="shared" si="18"/>
        <v>30.544614966725518</v>
      </c>
      <c r="V16" s="23">
        <v>965</v>
      </c>
      <c r="W16" s="154">
        <f t="shared" si="19"/>
        <v>19.494949494949495</v>
      </c>
      <c r="X16" s="23">
        <f t="shared" si="5"/>
        <v>3214</v>
      </c>
      <c r="Y16" s="154">
        <f t="shared" si="20"/>
        <v>26.102493299764479</v>
      </c>
      <c r="Z16" s="65">
        <v>1865</v>
      </c>
      <c r="AA16" s="154">
        <f t="shared" si="21"/>
        <v>31.615528055602642</v>
      </c>
      <c r="AB16" s="23">
        <v>785</v>
      </c>
      <c r="AC16" s="154">
        <f t="shared" si="22"/>
        <v>21.01740294511379</v>
      </c>
      <c r="AD16" s="23">
        <f t="shared" si="6"/>
        <v>2650</v>
      </c>
      <c r="AE16" s="154">
        <f t="shared" si="23"/>
        <v>27.506746937928174</v>
      </c>
      <c r="AF16" s="65">
        <v>1685</v>
      </c>
      <c r="AG16" s="154">
        <f t="shared" si="24"/>
        <v>31.649135987978966</v>
      </c>
      <c r="AH16" s="23">
        <v>701</v>
      </c>
      <c r="AI16" s="154">
        <f t="shared" si="24"/>
        <v>21.120819523952996</v>
      </c>
      <c r="AJ16" s="23">
        <f t="shared" si="7"/>
        <v>2386</v>
      </c>
      <c r="AK16" s="154">
        <f t="shared" ref="AK16" si="100">AJ16/AJ$19*100</f>
        <v>27.606155270160826</v>
      </c>
      <c r="AL16" s="65">
        <v>867</v>
      </c>
      <c r="AM16" s="154">
        <f t="shared" si="26"/>
        <v>31.030780243378668</v>
      </c>
      <c r="AN16" s="23">
        <v>334</v>
      </c>
      <c r="AO16" s="154">
        <f t="shared" si="27"/>
        <v>20.706757594544328</v>
      </c>
      <c r="AP16" s="23">
        <f t="shared" si="8"/>
        <v>1201</v>
      </c>
      <c r="AQ16" s="154">
        <f t="shared" si="28"/>
        <v>27.252098933514862</v>
      </c>
      <c r="AR16" s="65">
        <v>691</v>
      </c>
      <c r="AS16" s="154">
        <f t="shared" ref="AS16" si="101">AR16/AR$19*100</f>
        <v>30.917225950782999</v>
      </c>
      <c r="AT16" s="23">
        <v>265</v>
      </c>
      <c r="AU16" s="154">
        <f t="shared" ref="AU16" si="102">AT16/AT$19*100</f>
        <v>20.882584712371948</v>
      </c>
      <c r="AV16" s="23">
        <f t="shared" si="9"/>
        <v>956</v>
      </c>
      <c r="AW16" s="154">
        <f t="shared" ref="AW16" si="103">AV16/AV$19*100</f>
        <v>27.283105022831052</v>
      </c>
      <c r="AX16" s="65">
        <v>621</v>
      </c>
      <c r="AY16" s="154">
        <f t="shared" ref="AY16" si="104">AX16/AX$19*100</f>
        <v>31.522842639593907</v>
      </c>
      <c r="AZ16" s="23">
        <v>236</v>
      </c>
      <c r="BA16" s="154">
        <f t="shared" ref="BA16" si="105">AZ16/AZ$19*100</f>
        <v>21.338155515370705</v>
      </c>
      <c r="BB16" s="23">
        <f t="shared" si="10"/>
        <v>857</v>
      </c>
      <c r="BC16" s="154">
        <f t="shared" ref="BC16" si="106">BB16/BB$19*100</f>
        <v>27.860858257477243</v>
      </c>
      <c r="BD16" s="65">
        <v>688</v>
      </c>
      <c r="BE16" s="154">
        <f t="shared" ref="BE16" si="107">BD16/BD$19*100</f>
        <v>27.45411013567438</v>
      </c>
      <c r="BF16" s="64">
        <v>206</v>
      </c>
      <c r="BG16" s="154">
        <f t="shared" ref="BG16" si="108">BF16/BF$19*100</f>
        <v>21.684210526315788</v>
      </c>
      <c r="BH16" s="64">
        <v>151</v>
      </c>
      <c r="BI16" s="154">
        <f t="shared" ref="BI16" si="109">BH16/BH$19*100</f>
        <v>20.943134535367545</v>
      </c>
      <c r="BJ16" s="64">
        <v>144</v>
      </c>
      <c r="BK16" s="154">
        <f t="shared" ref="BK16" si="110">BJ16/BJ$19*100</f>
        <v>21.428571428571427</v>
      </c>
      <c r="BL16" s="64">
        <v>112</v>
      </c>
      <c r="BM16" s="156">
        <f t="shared" ref="BM16" si="111">BL16/BL$19*100</f>
        <v>19.78798586572438</v>
      </c>
    </row>
    <row r="17" spans="1:1054" x14ac:dyDescent="0.25">
      <c r="A17" s="27" t="s">
        <v>48</v>
      </c>
      <c r="B17" s="65">
        <v>1060385</v>
      </c>
      <c r="C17" s="154">
        <f t="shared" si="11"/>
        <v>4.5925208328379759</v>
      </c>
      <c r="D17" s="23">
        <v>1800567</v>
      </c>
      <c r="E17" s="154">
        <f t="shared" si="0"/>
        <v>7.4989236186105659</v>
      </c>
      <c r="F17" s="23">
        <f t="shared" si="63"/>
        <v>2860952</v>
      </c>
      <c r="G17" s="154">
        <f t="shared" si="2"/>
        <v>6.0741571275569983</v>
      </c>
      <c r="H17" s="65">
        <v>4817</v>
      </c>
      <c r="I17" s="154">
        <f t="shared" si="12"/>
        <v>53.990136740641113</v>
      </c>
      <c r="J17" s="23">
        <v>4401</v>
      </c>
      <c r="K17" s="154">
        <f t="shared" si="13"/>
        <v>70.472377902321853</v>
      </c>
      <c r="L17" s="23">
        <f t="shared" si="3"/>
        <v>9218</v>
      </c>
      <c r="M17" s="154">
        <f t="shared" si="14"/>
        <v>60.776686226676333</v>
      </c>
      <c r="N17" s="65">
        <v>4037</v>
      </c>
      <c r="O17" s="154">
        <f t="shared" si="15"/>
        <v>53.704935479579618</v>
      </c>
      <c r="P17" s="23">
        <v>3598</v>
      </c>
      <c r="Q17" s="154">
        <f t="shared" si="16"/>
        <v>70.342130987292279</v>
      </c>
      <c r="R17" s="23">
        <f t="shared" si="4"/>
        <v>7635</v>
      </c>
      <c r="S17" s="154">
        <f t="shared" si="17"/>
        <v>60.441735275490814</v>
      </c>
      <c r="T17" s="65">
        <v>3942</v>
      </c>
      <c r="U17" s="154">
        <f t="shared" si="18"/>
        <v>53.537960070623392</v>
      </c>
      <c r="V17" s="23">
        <v>3461</v>
      </c>
      <c r="W17" s="154">
        <f t="shared" si="19"/>
        <v>69.919191919191917</v>
      </c>
      <c r="X17" s="23">
        <f t="shared" si="5"/>
        <v>7403</v>
      </c>
      <c r="Y17" s="154">
        <f t="shared" si="20"/>
        <v>60.123446763583196</v>
      </c>
      <c r="Z17" s="65">
        <v>3097</v>
      </c>
      <c r="AA17" s="154">
        <f t="shared" si="21"/>
        <v>52.500423800644178</v>
      </c>
      <c r="AB17" s="23">
        <v>2541</v>
      </c>
      <c r="AC17" s="154">
        <f t="shared" si="22"/>
        <v>68.032128514056225</v>
      </c>
      <c r="AD17" s="23">
        <f t="shared" si="6"/>
        <v>5638</v>
      </c>
      <c r="AE17" s="154">
        <f t="shared" si="23"/>
        <v>58.521901598505302</v>
      </c>
      <c r="AF17" s="65">
        <v>2817</v>
      </c>
      <c r="AG17" s="154">
        <f t="shared" si="24"/>
        <v>52.911344853493617</v>
      </c>
      <c r="AH17" s="23">
        <v>2241</v>
      </c>
      <c r="AI17" s="154">
        <f t="shared" si="24"/>
        <v>67.520337451039467</v>
      </c>
      <c r="AJ17" s="23">
        <f t="shared" si="7"/>
        <v>5058</v>
      </c>
      <c r="AK17" s="154">
        <f t="shared" ref="AK17" si="112">AJ17/AJ$19*100</f>
        <v>58.521346754599101</v>
      </c>
      <c r="AL17" s="65">
        <v>1526</v>
      </c>
      <c r="AM17" s="154">
        <f t="shared" si="26"/>
        <v>54.617036506800289</v>
      </c>
      <c r="AN17" s="23">
        <v>1110</v>
      </c>
      <c r="AO17" s="154">
        <f t="shared" si="27"/>
        <v>68.815871047737133</v>
      </c>
      <c r="AP17" s="23">
        <f t="shared" si="8"/>
        <v>2636</v>
      </c>
      <c r="AQ17" s="154">
        <f t="shared" si="28"/>
        <v>59.81393238030406</v>
      </c>
      <c r="AR17" s="65">
        <v>1230</v>
      </c>
      <c r="AS17" s="154">
        <f t="shared" ref="AS17" si="113">AR17/AR$19*100</f>
        <v>55.033557046979865</v>
      </c>
      <c r="AT17" s="23">
        <v>864</v>
      </c>
      <c r="AU17" s="154">
        <f t="shared" ref="AU17" si="114">AT17/AT$19*100</f>
        <v>68.085106382978722</v>
      </c>
      <c r="AV17" s="23">
        <f t="shared" si="9"/>
        <v>2094</v>
      </c>
      <c r="AW17" s="154">
        <f t="shared" ref="AW17" si="115">AV17/AV$19*100</f>
        <v>59.760273972602739</v>
      </c>
      <c r="AX17" s="65">
        <v>1056</v>
      </c>
      <c r="AY17" s="154">
        <f t="shared" ref="AY17" si="116">AX17/AX$19*100</f>
        <v>53.604060913705588</v>
      </c>
      <c r="AZ17" s="23">
        <v>746</v>
      </c>
      <c r="BA17" s="154">
        <f t="shared" ref="BA17" si="117">AZ17/AZ$19*100</f>
        <v>67.450271247739607</v>
      </c>
      <c r="BB17" s="23">
        <f t="shared" si="10"/>
        <v>1802</v>
      </c>
      <c r="BC17" s="154">
        <f t="shared" ref="BC17" si="118">BB17/BB$19*100</f>
        <v>58.582574772431727</v>
      </c>
      <c r="BD17" s="65">
        <v>1503</v>
      </c>
      <c r="BE17" s="154">
        <f t="shared" ref="BE17" si="119">BD17/BD$19*100</f>
        <v>59.976057462090978</v>
      </c>
      <c r="BF17" s="64">
        <v>618</v>
      </c>
      <c r="BG17" s="154">
        <f t="shared" ref="BG17" si="120">BF17/BF$19*100</f>
        <v>65.05263157894737</v>
      </c>
      <c r="BH17" s="64">
        <v>486</v>
      </c>
      <c r="BI17" s="154">
        <f t="shared" ref="BI17" si="121">BH17/BH$19*100</f>
        <v>67.40638002773926</v>
      </c>
      <c r="BJ17" s="64">
        <v>449</v>
      </c>
      <c r="BK17" s="154">
        <f t="shared" ref="BK17" si="122">BJ17/BJ$19*100</f>
        <v>66.81547619047619</v>
      </c>
      <c r="BL17" s="64">
        <v>390</v>
      </c>
      <c r="BM17" s="156">
        <f t="shared" ref="BM17" si="123">BL17/BL$19*100</f>
        <v>68.904593639575978</v>
      </c>
    </row>
    <row r="18" spans="1:1054" x14ac:dyDescent="0.25">
      <c r="A18" s="27"/>
      <c r="B18" s="65"/>
      <c r="C18" s="23"/>
      <c r="D18" s="23"/>
      <c r="E18" s="23"/>
      <c r="F18" s="23"/>
      <c r="G18" s="100"/>
      <c r="H18" s="65"/>
      <c r="I18" s="89"/>
      <c r="J18" s="23"/>
      <c r="K18" s="89"/>
      <c r="L18" s="23"/>
      <c r="M18" s="82"/>
      <c r="N18" s="65"/>
      <c r="O18" s="89"/>
      <c r="P18" s="23"/>
      <c r="Q18" s="89"/>
      <c r="R18" s="23"/>
      <c r="S18" s="82"/>
      <c r="T18" s="65"/>
      <c r="U18" s="89"/>
      <c r="V18" s="23"/>
      <c r="W18" s="89"/>
      <c r="X18" s="23"/>
      <c r="Y18" s="82"/>
      <c r="Z18" s="65"/>
      <c r="AA18" s="89"/>
      <c r="AB18" s="23"/>
      <c r="AC18" s="89"/>
      <c r="AD18" s="23"/>
      <c r="AE18" s="82"/>
      <c r="AF18" s="65"/>
      <c r="AG18" s="89"/>
      <c r="AH18" s="23"/>
      <c r="AI18" s="89"/>
      <c r="AJ18" s="23"/>
      <c r="AK18" s="82"/>
      <c r="AL18" s="65"/>
      <c r="AM18" s="89"/>
      <c r="AN18" s="23"/>
      <c r="AO18" s="89"/>
      <c r="AP18" s="23"/>
      <c r="AQ18" s="82"/>
      <c r="AR18" s="65"/>
      <c r="AS18" s="89"/>
      <c r="AT18" s="23"/>
      <c r="AU18" s="89"/>
      <c r="AV18" s="23"/>
      <c r="AW18" s="82"/>
      <c r="AX18" s="65"/>
      <c r="AY18" s="89"/>
      <c r="AZ18" s="23"/>
      <c r="BA18" s="89"/>
      <c r="BB18" s="23"/>
      <c r="BC18" s="82"/>
      <c r="BD18" s="65"/>
      <c r="BE18" s="89"/>
      <c r="BF18" s="64"/>
      <c r="BG18" s="82"/>
      <c r="BH18" s="64"/>
      <c r="BI18" s="82"/>
      <c r="BJ18" s="64"/>
      <c r="BK18" s="89"/>
      <c r="BL18" s="64"/>
      <c r="BM18" s="82"/>
    </row>
    <row r="19" spans="1:1054" s="151" customFormat="1" x14ac:dyDescent="0.25">
      <c r="A19" s="113" t="s">
        <v>153</v>
      </c>
      <c r="B19" s="113">
        <f>SUM(B8:B18)</f>
        <v>23089389</v>
      </c>
      <c r="C19" s="148">
        <f>SUM(C8:C18)</f>
        <v>100</v>
      </c>
      <c r="D19" s="150">
        <f>SUM(D8:D18)</f>
        <v>24011006</v>
      </c>
      <c r="E19" s="148">
        <f>SUM(E8:E17)</f>
        <v>100</v>
      </c>
      <c r="F19" s="150">
        <f>SUM(F8:F18)</f>
        <v>47100395</v>
      </c>
      <c r="G19" s="149">
        <f>SUM(G8:G17)</f>
        <v>100.00000000000001</v>
      </c>
      <c r="H19" s="113">
        <f>SUM(H8:H18)</f>
        <v>8922</v>
      </c>
      <c r="I19" s="152">
        <f>SUM(I5:I18)</f>
        <v>100</v>
      </c>
      <c r="J19" s="150">
        <f>SUM(J8:J18)</f>
        <v>6245</v>
      </c>
      <c r="K19" s="152">
        <f>SUM(K5:K18)</f>
        <v>100</v>
      </c>
      <c r="L19" s="150">
        <f>SUM(L8:L18)</f>
        <v>15167</v>
      </c>
      <c r="M19" s="153">
        <f>SUM(M5:M18)</f>
        <v>100</v>
      </c>
      <c r="N19" s="113">
        <f>SUM(N8:N18)</f>
        <v>7517</v>
      </c>
      <c r="O19" s="152">
        <f>SUM(O5:O18)</f>
        <v>100</v>
      </c>
      <c r="P19" s="150">
        <f>SUM(P8:P18)</f>
        <v>5115</v>
      </c>
      <c r="Q19" s="152">
        <f>SUM(Q5:Q18)</f>
        <v>100</v>
      </c>
      <c r="R19" s="150">
        <f>SUM(R8:R18)</f>
        <v>12632</v>
      </c>
      <c r="S19" s="153">
        <f>SUM(S5:S18)</f>
        <v>100</v>
      </c>
      <c r="T19" s="113">
        <f>SUM(T8:T18)</f>
        <v>7363</v>
      </c>
      <c r="U19" s="152">
        <f>SUM(U5:U18)</f>
        <v>100</v>
      </c>
      <c r="V19" s="150">
        <f>SUM(V8:V18)</f>
        <v>4950</v>
      </c>
      <c r="W19" s="152">
        <f>SUM(W5:W18)</f>
        <v>100</v>
      </c>
      <c r="X19" s="150">
        <f>SUM(X8:X18)</f>
        <v>12313</v>
      </c>
      <c r="Y19" s="153">
        <f>SUM(Y5:Y18)</f>
        <v>100</v>
      </c>
      <c r="Z19" s="113">
        <f>SUM(Z8:Z18)</f>
        <v>5899</v>
      </c>
      <c r="AA19" s="152">
        <f>SUM(AA5:AA18)</f>
        <v>100</v>
      </c>
      <c r="AB19" s="150">
        <f>SUM(AB8:AB18)</f>
        <v>3735</v>
      </c>
      <c r="AC19" s="152">
        <f>SUM(AC5:AC18)</f>
        <v>100</v>
      </c>
      <c r="AD19" s="150">
        <f>SUM(AD8:AD18)</f>
        <v>9634</v>
      </c>
      <c r="AE19" s="153">
        <f>SUM(AE5:AE18)</f>
        <v>100.00000000000001</v>
      </c>
      <c r="AF19" s="113">
        <f>SUM(AF8:AF18)</f>
        <v>5324</v>
      </c>
      <c r="AG19" s="152">
        <f>SUM(AG5:AG18)</f>
        <v>100</v>
      </c>
      <c r="AH19" s="150">
        <f>SUM(AH8:AH18)</f>
        <v>3319</v>
      </c>
      <c r="AI19" s="152">
        <f>SUM(AI5:AI18)</f>
        <v>100</v>
      </c>
      <c r="AJ19" s="150">
        <f>SUM(AJ8:AJ18)</f>
        <v>8643</v>
      </c>
      <c r="AK19" s="153">
        <f>SUM(AK5:AK18)</f>
        <v>100</v>
      </c>
      <c r="AL19" s="113">
        <f>SUM(AL8:AL18)</f>
        <v>2794</v>
      </c>
      <c r="AM19" s="152">
        <f>SUM(AM5:AM18)</f>
        <v>100</v>
      </c>
      <c r="AN19" s="150">
        <f>SUM(AN8:AN18)</f>
        <v>1613</v>
      </c>
      <c r="AO19" s="152">
        <f>SUM(AO5:AO18)</f>
        <v>100</v>
      </c>
      <c r="AP19" s="150">
        <f>SUM(AP8:AP18)</f>
        <v>4407</v>
      </c>
      <c r="AQ19" s="153">
        <f>SUM(AQ5:AQ18)</f>
        <v>100</v>
      </c>
      <c r="AR19" s="113">
        <f>SUM(AR8:AR18)</f>
        <v>2235</v>
      </c>
      <c r="AS19" s="152">
        <f>SUM(AS5:AS18)</f>
        <v>100</v>
      </c>
      <c r="AT19" s="150">
        <f>SUM(AT8:AT18)</f>
        <v>1269</v>
      </c>
      <c r="AU19" s="152">
        <f>SUM(AU5:AU18)</f>
        <v>100</v>
      </c>
      <c r="AV19" s="150">
        <f>SUM(AV8:AV18)</f>
        <v>3504</v>
      </c>
      <c r="AW19" s="153">
        <f>SUM(AW5:AW18)</f>
        <v>100</v>
      </c>
      <c r="AX19" s="113">
        <f>SUM(AX8:AX18)</f>
        <v>1970</v>
      </c>
      <c r="AY19" s="152">
        <f>SUM(AY5:AY18)</f>
        <v>100</v>
      </c>
      <c r="AZ19" s="150">
        <f>SUM(AZ8:AZ18)</f>
        <v>1106</v>
      </c>
      <c r="BA19" s="152">
        <f>SUM(BA5:BA18)</f>
        <v>100</v>
      </c>
      <c r="BB19" s="150">
        <f>SUM(BB8:BB18)</f>
        <v>3076</v>
      </c>
      <c r="BC19" s="153">
        <f>SUM(BC5:BC18)</f>
        <v>100</v>
      </c>
      <c r="BD19" s="113">
        <f>SUM(BD8:BD18)</f>
        <v>2506</v>
      </c>
      <c r="BE19" s="153">
        <f>SUM(BE5:BE18)</f>
        <v>100</v>
      </c>
      <c r="BF19" s="113">
        <f>SUM(BF8:BF18)</f>
        <v>950</v>
      </c>
      <c r="BG19" s="153">
        <f>SUM(BG5:BG18)</f>
        <v>100</v>
      </c>
      <c r="BH19" s="113">
        <f>SUM(BH8:BH18)</f>
        <v>721</v>
      </c>
      <c r="BI19" s="153">
        <f>SUM(BI5:BI18)</f>
        <v>100</v>
      </c>
      <c r="BJ19" s="113">
        <f>SUM(BJ8:BJ18)</f>
        <v>672</v>
      </c>
      <c r="BK19" s="153">
        <f>SUM(BK5:BK18)</f>
        <v>100</v>
      </c>
      <c r="BL19" s="113">
        <f>SUM(BL8:BL18)</f>
        <v>566</v>
      </c>
      <c r="BM19" s="153">
        <f>SUM(BM5:BM18)</f>
        <v>100</v>
      </c>
    </row>
    <row r="20" spans="1:1054" x14ac:dyDescent="0.25">
      <c r="A20" s="113"/>
      <c r="B20" s="65"/>
      <c r="C20" s="23"/>
      <c r="D20" s="23"/>
      <c r="E20" s="23"/>
      <c r="F20" s="23"/>
      <c r="G20" s="100"/>
      <c r="H20" s="65"/>
      <c r="I20" s="89"/>
      <c r="J20" s="23"/>
      <c r="K20" s="89"/>
      <c r="L20" s="23"/>
      <c r="M20" s="82"/>
      <c r="N20" s="65"/>
      <c r="O20" s="89"/>
      <c r="P20" s="23"/>
      <c r="Q20" s="89"/>
      <c r="R20" s="23"/>
      <c r="S20" s="82"/>
      <c r="T20" s="65"/>
      <c r="U20" s="89"/>
      <c r="V20" s="23"/>
      <c r="W20" s="89"/>
      <c r="X20" s="23"/>
      <c r="Y20" s="82"/>
      <c r="Z20" s="65"/>
      <c r="AA20" s="89"/>
      <c r="AB20" s="23"/>
      <c r="AC20" s="89"/>
      <c r="AD20" s="23"/>
      <c r="AE20" s="82"/>
      <c r="AF20" s="65"/>
      <c r="AG20" s="89"/>
      <c r="AH20" s="23"/>
      <c r="AI20" s="89"/>
      <c r="AJ20" s="23"/>
      <c r="AK20" s="82"/>
      <c r="AL20" s="65"/>
      <c r="AM20" s="89"/>
      <c r="AN20" s="23"/>
      <c r="AO20" s="89"/>
      <c r="AP20" s="23"/>
      <c r="AQ20" s="82"/>
      <c r="AR20" s="65"/>
      <c r="AS20" s="89"/>
      <c r="AT20" s="23"/>
      <c r="AU20" s="89"/>
      <c r="AV20" s="23"/>
      <c r="AW20" s="82"/>
      <c r="AX20" s="65"/>
      <c r="AY20" s="89"/>
      <c r="AZ20" s="23"/>
      <c r="BA20" s="89"/>
      <c r="BB20" s="23"/>
      <c r="BC20" s="82"/>
      <c r="BD20" s="65"/>
      <c r="BE20" s="89"/>
      <c r="BF20" s="64"/>
      <c r="BG20" s="82"/>
      <c r="BH20" s="64"/>
      <c r="BI20" s="82"/>
      <c r="BJ20" s="64"/>
      <c r="BK20" s="89"/>
      <c r="BL20" s="64"/>
      <c r="BM20" s="82"/>
    </row>
    <row r="21" spans="1:1054" x14ac:dyDescent="0.25">
      <c r="A21" s="120" t="s">
        <v>123</v>
      </c>
      <c r="B21" s="121"/>
      <c r="C21" s="122"/>
      <c r="D21" s="122"/>
      <c r="E21" s="122"/>
      <c r="F21" s="122"/>
      <c r="G21" s="123"/>
      <c r="H21" s="124">
        <v>2</v>
      </c>
      <c r="I21" s="125"/>
      <c r="J21" s="126">
        <v>6</v>
      </c>
      <c r="K21" s="125"/>
      <c r="L21" s="126">
        <f t="shared" ref="L21" si="124">H21+J21</f>
        <v>8</v>
      </c>
      <c r="M21" s="127"/>
      <c r="N21" s="124">
        <v>5</v>
      </c>
      <c r="O21" s="125"/>
      <c r="P21" s="126">
        <v>5</v>
      </c>
      <c r="Q21" s="125"/>
      <c r="R21" s="126">
        <f t="shared" ref="R21" si="125">N21+P21</f>
        <v>10</v>
      </c>
      <c r="S21" s="127"/>
      <c r="T21" s="124">
        <v>6</v>
      </c>
      <c r="U21" s="125"/>
      <c r="V21" s="126">
        <v>6</v>
      </c>
      <c r="W21" s="125"/>
      <c r="X21" s="126">
        <f t="shared" ref="X21" si="126">T21+V21</f>
        <v>12</v>
      </c>
      <c r="Y21" s="127"/>
      <c r="Z21" s="124">
        <v>3</v>
      </c>
      <c r="AA21" s="125"/>
      <c r="AB21" s="126">
        <v>4</v>
      </c>
      <c r="AC21" s="125"/>
      <c r="AD21" s="126">
        <f t="shared" ref="AD21" si="127">Z21+AB21</f>
        <v>7</v>
      </c>
      <c r="AE21" s="127"/>
      <c r="AF21" s="124">
        <v>1</v>
      </c>
      <c r="AG21" s="125"/>
      <c r="AH21" s="126">
        <v>0</v>
      </c>
      <c r="AI21" s="125"/>
      <c r="AJ21" s="126">
        <f t="shared" si="7"/>
        <v>1</v>
      </c>
      <c r="AK21" s="127"/>
      <c r="AL21" s="124">
        <v>0</v>
      </c>
      <c r="AM21" s="125"/>
      <c r="AN21" s="126">
        <v>0</v>
      </c>
      <c r="AO21" s="125"/>
      <c r="AP21" s="126">
        <f t="shared" ref="AP21" si="128">AL21+AN21</f>
        <v>0</v>
      </c>
      <c r="AQ21" s="127"/>
      <c r="AR21" s="124">
        <v>269</v>
      </c>
      <c r="AS21" s="125"/>
      <c r="AT21" s="126">
        <v>180</v>
      </c>
      <c r="AU21" s="125"/>
      <c r="AV21" s="126">
        <f t="shared" si="9"/>
        <v>449</v>
      </c>
      <c r="AW21" s="127"/>
      <c r="AX21" s="124">
        <v>0</v>
      </c>
      <c r="AY21" s="125"/>
      <c r="AZ21" s="126">
        <v>0</v>
      </c>
      <c r="BA21" s="125"/>
      <c r="BB21" s="126">
        <f t="shared" si="10"/>
        <v>0</v>
      </c>
      <c r="BC21" s="127"/>
      <c r="BD21" s="124">
        <v>0</v>
      </c>
      <c r="BE21" s="125"/>
      <c r="BF21" s="128">
        <v>0</v>
      </c>
      <c r="BG21" s="127"/>
      <c r="BH21" s="128">
        <v>0</v>
      </c>
      <c r="BI21" s="127"/>
      <c r="BJ21" s="128">
        <v>0</v>
      </c>
      <c r="BK21" s="125"/>
      <c r="BL21" s="128">
        <v>0</v>
      </c>
      <c r="BM21" s="127"/>
    </row>
    <row r="22" spans="1:1054" ht="18" customHeight="1" x14ac:dyDescent="0.25">
      <c r="A22" s="28" t="s">
        <v>3</v>
      </c>
      <c r="B22" s="28">
        <f>B19+B21</f>
        <v>23089389</v>
      </c>
      <c r="C22" s="68"/>
      <c r="D22" s="68">
        <f>D19+D21</f>
        <v>24011006</v>
      </c>
      <c r="E22" s="68"/>
      <c r="F22" s="68">
        <f>F19+F21</f>
        <v>47100395</v>
      </c>
      <c r="G22" s="68"/>
      <c r="H22" s="28">
        <f>H19+H21</f>
        <v>8924</v>
      </c>
      <c r="I22" s="94"/>
      <c r="J22" s="68">
        <f>J19+J21</f>
        <v>6251</v>
      </c>
      <c r="K22" s="94"/>
      <c r="L22" s="68">
        <f>L19+L21</f>
        <v>15175</v>
      </c>
      <c r="M22" s="103"/>
      <c r="N22" s="28">
        <f>N19+N21</f>
        <v>7522</v>
      </c>
      <c r="O22" s="94"/>
      <c r="P22" s="68">
        <f>P19+P21</f>
        <v>5120</v>
      </c>
      <c r="Q22" s="94"/>
      <c r="R22" s="68">
        <f>R19+R21</f>
        <v>12642</v>
      </c>
      <c r="S22" s="103"/>
      <c r="T22" s="28">
        <f>T19+T21</f>
        <v>7369</v>
      </c>
      <c r="U22" s="94"/>
      <c r="V22" s="68">
        <f>V19+V21</f>
        <v>4956</v>
      </c>
      <c r="W22" s="94"/>
      <c r="X22" s="68">
        <f>X19+X21</f>
        <v>12325</v>
      </c>
      <c r="Y22" s="103"/>
      <c r="Z22" s="28">
        <f>Z19+Z21</f>
        <v>5902</v>
      </c>
      <c r="AA22" s="94"/>
      <c r="AB22" s="68">
        <f>AB19+AB21</f>
        <v>3739</v>
      </c>
      <c r="AC22" s="94"/>
      <c r="AD22" s="68">
        <f>AD19+AD21</f>
        <v>9641</v>
      </c>
      <c r="AE22" s="103"/>
      <c r="AF22" s="28">
        <f>AF19+AF21</f>
        <v>5325</v>
      </c>
      <c r="AG22" s="94"/>
      <c r="AH22" s="68">
        <f>AH19+AH21</f>
        <v>3319</v>
      </c>
      <c r="AI22" s="94"/>
      <c r="AJ22" s="68">
        <f>AJ19+AJ21</f>
        <v>8644</v>
      </c>
      <c r="AK22" s="103"/>
      <c r="AL22" s="28">
        <f>AL19+AL21</f>
        <v>2794</v>
      </c>
      <c r="AM22" s="94"/>
      <c r="AN22" s="68">
        <f>AN19+AN21</f>
        <v>1613</v>
      </c>
      <c r="AO22" s="94"/>
      <c r="AP22" s="68">
        <f>AP19+AP21</f>
        <v>4407</v>
      </c>
      <c r="AQ22" s="103"/>
      <c r="AR22" s="28">
        <f>AR19+AR21</f>
        <v>2504</v>
      </c>
      <c r="AS22" s="94"/>
      <c r="AT22" s="68">
        <f>AT19+AT21</f>
        <v>1449</v>
      </c>
      <c r="AU22" s="94"/>
      <c r="AV22" s="68">
        <f>AV19+AV21</f>
        <v>3953</v>
      </c>
      <c r="AW22" s="103"/>
      <c r="AX22" s="28">
        <f>AX19+AX21</f>
        <v>1970</v>
      </c>
      <c r="AY22" s="94"/>
      <c r="AZ22" s="68">
        <f>AZ19+AZ21</f>
        <v>1106</v>
      </c>
      <c r="BA22" s="94"/>
      <c r="BB22" s="68">
        <f>BB19+BB21</f>
        <v>3076</v>
      </c>
      <c r="BC22" s="103"/>
      <c r="BD22" s="28">
        <f>BD19+BD21</f>
        <v>2506</v>
      </c>
      <c r="BE22" s="94"/>
      <c r="BF22" s="107">
        <f>BF19+BF21</f>
        <v>950</v>
      </c>
      <c r="BG22" s="103"/>
      <c r="BH22" s="107">
        <f>BH19+BH21</f>
        <v>721</v>
      </c>
      <c r="BI22" s="103"/>
      <c r="BJ22" s="107">
        <f>BJ19+BJ21</f>
        <v>672</v>
      </c>
      <c r="BK22" s="94"/>
      <c r="BL22" s="107">
        <f>BL19+BL21</f>
        <v>566</v>
      </c>
      <c r="BM22" s="103"/>
    </row>
    <row r="23" spans="1:1054" s="72" customFormat="1" ht="20.25" customHeight="1" x14ac:dyDescent="0.25">
      <c r="A23" s="69"/>
      <c r="B23" s="70"/>
      <c r="C23" s="70"/>
      <c r="D23" s="70"/>
      <c r="E23" s="70"/>
      <c r="F23" s="70"/>
      <c r="G23" s="70"/>
      <c r="H23" s="69" t="s">
        <v>144</v>
      </c>
      <c r="I23" s="95"/>
      <c r="J23" s="73"/>
      <c r="K23" s="95"/>
      <c r="L23" s="74">
        <f>L22/DailyTotal!C9*100</f>
        <v>63.701620350936103</v>
      </c>
      <c r="M23" s="119"/>
      <c r="N23" s="69" t="s">
        <v>144</v>
      </c>
      <c r="O23" s="95"/>
      <c r="P23" s="73"/>
      <c r="Q23" s="95"/>
      <c r="R23" s="74">
        <f>R22/DailyTotal!C13*100</f>
        <v>56.126798082045816</v>
      </c>
      <c r="S23" s="119"/>
      <c r="T23" s="69" t="s">
        <v>144</v>
      </c>
      <c r="U23" s="95"/>
      <c r="V23" s="73"/>
      <c r="W23" s="95"/>
      <c r="X23" s="74">
        <f>X22/DailyTotal!C16*100</f>
        <v>57.912790151301571</v>
      </c>
      <c r="Y23" s="119"/>
      <c r="Z23" s="69" t="s">
        <v>144</v>
      </c>
      <c r="AA23" s="95"/>
      <c r="AB23" s="73"/>
      <c r="AC23" s="95"/>
      <c r="AD23" s="74">
        <f>AD22/DailyTotal!C20*100</f>
        <v>49.496868261628499</v>
      </c>
      <c r="AE23" s="119"/>
      <c r="AF23" s="69" t="s">
        <v>144</v>
      </c>
      <c r="AG23" s="95"/>
      <c r="AH23" s="73"/>
      <c r="AI23" s="95"/>
      <c r="AJ23" s="74">
        <f>AJ22/DailyTotal!C24*100</f>
        <v>49.425353079078278</v>
      </c>
      <c r="AK23" s="119"/>
      <c r="AL23" s="69" t="s">
        <v>144</v>
      </c>
      <c r="AM23" s="95"/>
      <c r="AN23" s="73"/>
      <c r="AO23" s="95"/>
      <c r="AP23" s="74">
        <f>AP22/DailyTotal!C30*100</f>
        <v>31.939411508914333</v>
      </c>
      <c r="AQ23" s="119"/>
      <c r="AR23" s="69" t="s">
        <v>144</v>
      </c>
      <c r="AS23" s="95"/>
      <c r="AT23" s="73"/>
      <c r="AU23" s="95"/>
      <c r="AV23" s="74">
        <f>(AV22-AV21)/DailyTotal!C33*100</f>
        <v>29.836512261580385</v>
      </c>
      <c r="AW23" s="119"/>
      <c r="AX23" s="69" t="s">
        <v>144</v>
      </c>
      <c r="AY23" s="95"/>
      <c r="AZ23" s="73"/>
      <c r="BA23" s="95"/>
      <c r="BB23" s="74">
        <f>BB22/DailyTotal!C35*100</f>
        <v>30.750774767569727</v>
      </c>
      <c r="BC23" s="103"/>
      <c r="BD23" s="76">
        <f>BD22/DailyTotal!C37*100</f>
        <v>30.602027109537183</v>
      </c>
      <c r="BE23" s="103"/>
      <c r="BF23" s="75">
        <f>BF22/DailyTotal!C41*100</f>
        <v>19.555372581309179</v>
      </c>
      <c r="BG23" s="94"/>
      <c r="BH23" s="77">
        <f>BH22/DailyTotal!C42*100</f>
        <v>17.632673025189533</v>
      </c>
      <c r="BI23" s="103"/>
      <c r="BJ23" s="75">
        <f>BJ22/DailyTotal!C43*100</f>
        <v>20.388349514563107</v>
      </c>
      <c r="BK23" s="94"/>
      <c r="BL23" s="77">
        <f>BL22/DailyTotal!C44*100</f>
        <v>20.994065281899111</v>
      </c>
      <c r="BM23" s="103"/>
    </row>
    <row r="24" spans="1:1054" x14ac:dyDescent="0.25">
      <c r="B24" s="13"/>
      <c r="C24" s="13"/>
      <c r="D24" s="13"/>
      <c r="E24" s="13"/>
      <c r="F24" s="13"/>
      <c r="G24" s="13"/>
      <c r="H24" s="13"/>
      <c r="I24" s="86"/>
      <c r="J24" s="13"/>
      <c r="K24" s="86"/>
      <c r="M24" s="86"/>
      <c r="N24" s="13"/>
      <c r="O24" s="86"/>
      <c r="P24" s="13"/>
      <c r="Q24" s="86"/>
      <c r="S24" s="86"/>
      <c r="T24" s="13"/>
      <c r="U24" s="86"/>
      <c r="V24" s="13"/>
      <c r="W24" s="86"/>
      <c r="Y24" s="86"/>
      <c r="Z24" s="13"/>
      <c r="AA24" s="86"/>
      <c r="AB24" s="13"/>
      <c r="AC24" s="86"/>
      <c r="AE24" s="86"/>
      <c r="AF24" s="13"/>
      <c r="AG24" s="86"/>
      <c r="AH24" s="13"/>
      <c r="AI24" s="86"/>
      <c r="AK24" s="86"/>
      <c r="AL24" s="13"/>
      <c r="AM24" s="86"/>
      <c r="AN24" s="13"/>
      <c r="AO24" s="86"/>
      <c r="AQ24" s="86"/>
      <c r="AR24" s="13"/>
      <c r="AS24" s="86"/>
      <c r="AT24" s="13"/>
      <c r="AU24" s="86"/>
      <c r="AV24" s="13"/>
      <c r="AW24" s="86"/>
      <c r="AX24" s="13"/>
      <c r="AY24" s="86"/>
      <c r="AZ24" s="13"/>
      <c r="BA24" s="86"/>
      <c r="BB24" s="13"/>
      <c r="BC24" s="86"/>
      <c r="BD24" s="13"/>
      <c r="BE24" s="86"/>
      <c r="BF24" s="13"/>
      <c r="BG24" s="86"/>
      <c r="BH24" s="13"/>
      <c r="BI24" s="86"/>
      <c r="BK24" s="86"/>
      <c r="BM24" s="86"/>
    </row>
    <row r="25" spans="1:1054" s="2" customFormat="1" x14ac:dyDescent="0.25">
      <c r="A25" s="4" t="s">
        <v>70</v>
      </c>
      <c r="B25" s="4"/>
      <c r="C25" s="4"/>
      <c r="D25" s="4"/>
      <c r="E25" s="4"/>
      <c r="F25" s="87"/>
      <c r="G25" s="87"/>
      <c r="H25" s="4"/>
      <c r="K25" s="87"/>
      <c r="M25" s="87"/>
      <c r="N25" s="4"/>
      <c r="Q25" s="87"/>
      <c r="S25" s="87"/>
      <c r="T25" s="4"/>
      <c r="W25" s="87"/>
      <c r="Y25" s="87"/>
      <c r="Z25" s="4"/>
      <c r="AC25" s="87"/>
      <c r="AE25" s="87"/>
      <c r="AF25" s="4"/>
      <c r="AI25" s="87"/>
      <c r="AK25" s="87"/>
      <c r="AL25" s="4"/>
      <c r="AO25" s="87"/>
      <c r="AQ25" s="87"/>
      <c r="AR25" s="4"/>
      <c r="AS25" s="87"/>
      <c r="AT25" s="4"/>
      <c r="AU25" s="87"/>
      <c r="AV25" s="4"/>
      <c r="AW25" s="87"/>
      <c r="AX25" s="4"/>
      <c r="AY25" s="87"/>
      <c r="AZ25" s="4"/>
      <c r="BA25" s="87"/>
      <c r="BB25" s="4"/>
      <c r="BC25" s="87"/>
      <c r="BE25" s="87"/>
      <c r="BF25" s="1"/>
      <c r="BG25" s="87"/>
      <c r="BH25" s="1"/>
      <c r="BI25" s="87"/>
      <c r="BJ25" s="1"/>
      <c r="BK25" s="87"/>
      <c r="BL25" s="1"/>
      <c r="BM25" s="87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</row>
    <row r="26" spans="1:1054" ht="14.45" customHeight="1" x14ac:dyDescent="0.25">
      <c r="A26" s="30" t="s">
        <v>78</v>
      </c>
      <c r="B26" s="42" t="s">
        <v>98</v>
      </c>
      <c r="C26" s="42"/>
      <c r="D26" s="42"/>
      <c r="E26" s="42"/>
      <c r="F26" s="41" t="s">
        <v>99</v>
      </c>
      <c r="G26" s="85"/>
      <c r="AR26" s="42"/>
      <c r="AT26" s="42"/>
      <c r="AV26" s="41"/>
      <c r="AX26" s="42"/>
      <c r="AZ26" s="42"/>
      <c r="BF26" s="41"/>
      <c r="BH26" s="9"/>
      <c r="BJ26" s="9"/>
    </row>
    <row r="27" spans="1:1054" s="2" customFormat="1" x14ac:dyDescent="0.25">
      <c r="A27" s="16" t="s">
        <v>97</v>
      </c>
      <c r="F27" s="58" t="s">
        <v>133</v>
      </c>
      <c r="G27" s="85"/>
      <c r="K27" s="85"/>
      <c r="M27" s="85"/>
      <c r="Q27" s="85"/>
      <c r="S27" s="85"/>
      <c r="W27" s="85"/>
      <c r="Y27" s="85"/>
      <c r="AC27" s="85"/>
      <c r="AE27" s="85"/>
      <c r="AI27" s="85"/>
      <c r="AK27" s="85"/>
      <c r="AO27" s="85"/>
      <c r="AQ27" s="85"/>
      <c r="AS27" s="85"/>
      <c r="AU27" s="85"/>
      <c r="AV27" s="58"/>
      <c r="AW27" s="85"/>
      <c r="AY27" s="85"/>
      <c r="BA27" s="85"/>
      <c r="BC27" s="85"/>
      <c r="BE27" s="85"/>
      <c r="BF27" s="1"/>
      <c r="BG27" s="85"/>
      <c r="BH27" s="1"/>
      <c r="BI27" s="85"/>
      <c r="BJ27" s="1"/>
      <c r="BK27" s="85"/>
      <c r="BL27" s="1"/>
      <c r="BM27" s="85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</row>
    <row r="28" spans="1:1054" x14ac:dyDescent="0.25">
      <c r="A28" s="3" t="s">
        <v>203</v>
      </c>
      <c r="B28" s="10" t="s">
        <v>69</v>
      </c>
      <c r="C28" s="8" t="s">
        <v>208</v>
      </c>
      <c r="E28" s="8"/>
      <c r="F28" s="80"/>
      <c r="G28" s="80"/>
      <c r="K28" s="80"/>
      <c r="M28" s="80"/>
      <c r="Q28" s="80"/>
      <c r="S28" s="80"/>
      <c r="W28" s="80"/>
      <c r="Y28" s="80"/>
      <c r="AC28" s="80"/>
      <c r="AE28" s="80"/>
      <c r="AI28" s="80"/>
      <c r="AK28" s="80"/>
      <c r="AO28" s="80"/>
      <c r="AQ28" s="80"/>
      <c r="AR28" s="8"/>
      <c r="AS28" s="80"/>
      <c r="AU28" s="80"/>
      <c r="AW28" s="80"/>
      <c r="AY28" s="80"/>
      <c r="BA28" s="80"/>
      <c r="BC28" s="80"/>
      <c r="BE28" s="80"/>
      <c r="BG28" s="80"/>
      <c r="BI28" s="80"/>
      <c r="BK28" s="80"/>
      <c r="BM28" s="80"/>
    </row>
    <row r="29" spans="1:1054" x14ac:dyDescent="0.25">
      <c r="B29" s="10" t="s">
        <v>72</v>
      </c>
      <c r="C29" s="43" t="s">
        <v>207</v>
      </c>
      <c r="E29" s="43"/>
      <c r="F29" s="80"/>
      <c r="G29" s="80"/>
      <c r="K29" s="80"/>
      <c r="M29" s="80"/>
      <c r="Q29" s="80"/>
      <c r="S29" s="80"/>
      <c r="W29" s="80"/>
      <c r="Y29" s="80"/>
      <c r="AC29" s="80"/>
      <c r="AE29" s="80"/>
      <c r="AI29" s="80"/>
      <c r="AK29" s="80"/>
      <c r="AO29" s="80"/>
      <c r="AQ29" s="80"/>
      <c r="AR29" s="43"/>
      <c r="AS29" s="80"/>
      <c r="AU29" s="80"/>
      <c r="AW29" s="80"/>
      <c r="AY29" s="80"/>
      <c r="BA29" s="80"/>
      <c r="BC29" s="80"/>
      <c r="BE29" s="80"/>
      <c r="BG29" s="80"/>
      <c r="BI29" s="80"/>
      <c r="BK29" s="80"/>
      <c r="BM29" s="80"/>
    </row>
    <row r="30" spans="1:1054" x14ac:dyDescent="0.25">
      <c r="A30" s="3" t="s">
        <v>189</v>
      </c>
      <c r="B30" s="10" t="s">
        <v>69</v>
      </c>
      <c r="C30" s="8" t="s">
        <v>209</v>
      </c>
      <c r="E30" s="8"/>
      <c r="F30" s="80"/>
      <c r="G30" s="80"/>
      <c r="K30" s="80"/>
      <c r="M30" s="80"/>
      <c r="Q30" s="80"/>
      <c r="S30" s="80"/>
      <c r="W30" s="80"/>
      <c r="Y30" s="80"/>
      <c r="AC30" s="80"/>
      <c r="AE30" s="80"/>
      <c r="AI30" s="80"/>
      <c r="AK30" s="80"/>
      <c r="AO30" s="80"/>
      <c r="AQ30" s="80"/>
      <c r="AR30" s="8"/>
      <c r="AS30" s="80"/>
      <c r="AU30" s="80"/>
      <c r="AW30" s="80"/>
      <c r="AY30" s="80"/>
      <c r="BA30" s="80"/>
      <c r="BC30" s="80"/>
      <c r="BE30" s="80"/>
      <c r="BG30" s="80"/>
      <c r="BI30" s="80"/>
      <c r="BK30" s="80"/>
      <c r="BM30" s="80"/>
    </row>
    <row r="31" spans="1:1054" x14ac:dyDescent="0.25">
      <c r="B31" s="10" t="s">
        <v>72</v>
      </c>
      <c r="C31" s="43" t="s">
        <v>210</v>
      </c>
      <c r="E31" s="43"/>
      <c r="F31" s="80"/>
      <c r="G31" s="80"/>
      <c r="K31" s="80"/>
      <c r="M31" s="80"/>
      <c r="Q31" s="80"/>
      <c r="S31" s="80"/>
      <c r="W31" s="80"/>
      <c r="Y31" s="80"/>
      <c r="AC31" s="80"/>
      <c r="AE31" s="80"/>
      <c r="AI31" s="80"/>
      <c r="AK31" s="80"/>
      <c r="AO31" s="80"/>
      <c r="AQ31" s="80"/>
      <c r="AR31" s="43"/>
      <c r="AS31" s="80"/>
      <c r="AU31" s="80"/>
      <c r="AW31" s="80"/>
      <c r="AY31" s="80"/>
      <c r="BA31" s="80"/>
      <c r="BC31" s="80"/>
      <c r="BE31" s="80"/>
      <c r="BG31" s="80"/>
      <c r="BI31" s="80"/>
      <c r="BK31" s="80"/>
      <c r="BM31" s="80"/>
    </row>
    <row r="32" spans="1:1054" x14ac:dyDescent="0.25">
      <c r="A32" s="3" t="s">
        <v>180</v>
      </c>
      <c r="B32" s="10" t="s">
        <v>69</v>
      </c>
      <c r="C32" s="8" t="s">
        <v>183</v>
      </c>
      <c r="E32" s="8"/>
      <c r="F32" s="80"/>
      <c r="G32" s="80"/>
      <c r="K32" s="80"/>
      <c r="M32" s="80"/>
      <c r="Q32" s="80"/>
      <c r="S32" s="80"/>
      <c r="W32" s="80"/>
      <c r="Y32" s="80"/>
      <c r="AC32" s="80"/>
      <c r="AE32" s="80"/>
      <c r="AI32" s="80"/>
      <c r="AK32" s="80"/>
      <c r="AO32" s="80"/>
      <c r="AQ32" s="80"/>
      <c r="AR32" s="8"/>
      <c r="AS32" s="80"/>
      <c r="AU32" s="80"/>
      <c r="AW32" s="80"/>
      <c r="AY32" s="80"/>
      <c r="BA32" s="80"/>
      <c r="BC32" s="80"/>
      <c r="BE32" s="80"/>
      <c r="BG32" s="80"/>
      <c r="BI32" s="80"/>
      <c r="BK32" s="80"/>
      <c r="BM32" s="80"/>
    </row>
    <row r="33" spans="1:65" x14ac:dyDescent="0.25">
      <c r="B33" s="10" t="s">
        <v>72</v>
      </c>
      <c r="C33" s="43" t="s">
        <v>184</v>
      </c>
      <c r="E33" s="43"/>
      <c r="F33" s="80"/>
      <c r="G33" s="80"/>
      <c r="K33" s="80"/>
      <c r="M33" s="80"/>
      <c r="Q33" s="80"/>
      <c r="S33" s="80"/>
      <c r="W33" s="80"/>
      <c r="Y33" s="80"/>
      <c r="AC33" s="80"/>
      <c r="AE33" s="80"/>
      <c r="AI33" s="80"/>
      <c r="AK33" s="80"/>
      <c r="AO33" s="80"/>
      <c r="AQ33" s="80"/>
      <c r="AR33" s="43"/>
      <c r="AS33" s="80"/>
      <c r="AU33" s="80"/>
      <c r="AW33" s="80"/>
      <c r="AY33" s="80"/>
      <c r="BA33" s="80"/>
      <c r="BC33" s="80"/>
      <c r="BE33" s="80"/>
      <c r="BG33" s="80"/>
      <c r="BI33" s="80"/>
      <c r="BK33" s="80"/>
      <c r="BM33" s="80"/>
    </row>
    <row r="34" spans="1:65" x14ac:dyDescent="0.25">
      <c r="A34" s="3" t="s">
        <v>168</v>
      </c>
      <c r="B34" s="10" t="s">
        <v>69</v>
      </c>
      <c r="C34" s="8" t="s">
        <v>182</v>
      </c>
      <c r="E34" s="8"/>
      <c r="F34" s="80"/>
      <c r="G34" s="80"/>
      <c r="K34" s="80"/>
      <c r="M34" s="80"/>
      <c r="Q34" s="80"/>
      <c r="S34" s="80"/>
      <c r="W34" s="80"/>
      <c r="Y34" s="80"/>
      <c r="AC34" s="80"/>
      <c r="AE34" s="80"/>
      <c r="AI34" s="80"/>
      <c r="AK34" s="80"/>
      <c r="AO34" s="80"/>
      <c r="AQ34" s="80"/>
      <c r="AR34" s="8"/>
      <c r="AS34" s="80"/>
      <c r="AU34" s="80"/>
      <c r="AW34" s="80"/>
      <c r="AY34" s="80"/>
      <c r="BA34" s="80"/>
      <c r="BC34" s="80"/>
      <c r="BE34" s="80"/>
      <c r="BG34" s="80"/>
      <c r="BI34" s="80"/>
      <c r="BK34" s="80"/>
      <c r="BM34" s="80"/>
    </row>
    <row r="35" spans="1:65" x14ac:dyDescent="0.25">
      <c r="B35" s="10" t="s">
        <v>72</v>
      </c>
      <c r="C35" s="43" t="s">
        <v>185</v>
      </c>
      <c r="E35" s="43"/>
      <c r="F35" s="80"/>
      <c r="G35" s="80"/>
      <c r="K35" s="80"/>
      <c r="M35" s="80"/>
      <c r="Q35" s="80"/>
      <c r="S35" s="80"/>
      <c r="W35" s="80"/>
      <c r="Y35" s="80"/>
      <c r="AC35" s="80"/>
      <c r="AE35" s="80"/>
      <c r="AI35" s="80"/>
      <c r="AK35" s="80"/>
      <c r="AO35" s="80"/>
      <c r="AQ35" s="80"/>
      <c r="AR35" s="43"/>
      <c r="AS35" s="80"/>
      <c r="AU35" s="80"/>
      <c r="AW35" s="80"/>
      <c r="AY35" s="80"/>
      <c r="BA35" s="80"/>
      <c r="BC35" s="80"/>
      <c r="BE35" s="80"/>
      <c r="BG35" s="80"/>
      <c r="BI35" s="80"/>
      <c r="BK35" s="80"/>
      <c r="BM35" s="80"/>
    </row>
    <row r="36" spans="1:65" x14ac:dyDescent="0.25">
      <c r="A36" s="3" t="s">
        <v>157</v>
      </c>
      <c r="B36" s="10" t="s">
        <v>69</v>
      </c>
      <c r="C36" s="8" t="s">
        <v>165</v>
      </c>
      <c r="E36" s="8"/>
      <c r="F36" s="80"/>
      <c r="G36" s="80"/>
      <c r="K36" s="80"/>
      <c r="M36" s="80"/>
      <c r="Q36" s="80"/>
      <c r="S36" s="80"/>
      <c r="W36" s="80"/>
      <c r="Y36" s="80"/>
      <c r="AC36" s="80"/>
      <c r="AE36" s="80"/>
      <c r="AI36" s="80"/>
      <c r="AK36" s="80"/>
      <c r="AO36" s="80"/>
      <c r="AQ36" s="80"/>
      <c r="AR36" s="8"/>
      <c r="AS36" s="80"/>
      <c r="AU36" s="80"/>
      <c r="AW36" s="80"/>
      <c r="AY36" s="80"/>
      <c r="BA36" s="80"/>
      <c r="BC36" s="80"/>
      <c r="BE36" s="80"/>
      <c r="BG36" s="80"/>
      <c r="BI36" s="80"/>
      <c r="BK36" s="80"/>
      <c r="BM36" s="80"/>
    </row>
    <row r="37" spans="1:65" x14ac:dyDescent="0.25">
      <c r="B37" s="10" t="s">
        <v>72</v>
      </c>
      <c r="C37" s="43" t="s">
        <v>164</v>
      </c>
      <c r="E37" s="43"/>
      <c r="F37" s="80"/>
      <c r="G37" s="80"/>
      <c r="K37" s="80"/>
      <c r="M37" s="80"/>
      <c r="Q37" s="80"/>
      <c r="S37" s="80"/>
      <c r="W37" s="80"/>
      <c r="Y37" s="80"/>
      <c r="AC37" s="80"/>
      <c r="AE37" s="80"/>
      <c r="AI37" s="80"/>
      <c r="AK37" s="80"/>
      <c r="AO37" s="80"/>
      <c r="AQ37" s="80"/>
      <c r="AR37" s="43"/>
      <c r="AS37" s="80"/>
      <c r="AU37" s="80"/>
      <c r="AW37" s="80"/>
      <c r="AY37" s="80"/>
      <c r="BA37" s="80"/>
      <c r="BC37" s="80"/>
      <c r="BE37" s="80"/>
      <c r="BG37" s="80"/>
      <c r="BI37" s="80"/>
      <c r="BK37" s="80"/>
      <c r="BM37" s="80"/>
    </row>
    <row r="38" spans="1:65" x14ac:dyDescent="0.25">
      <c r="A38" s="3" t="s">
        <v>129</v>
      </c>
      <c r="B38" s="10" t="s">
        <v>69</v>
      </c>
      <c r="C38" s="8" t="s">
        <v>166</v>
      </c>
      <c r="E38" s="8"/>
      <c r="F38" s="80"/>
      <c r="G38" s="80"/>
      <c r="K38" s="80"/>
      <c r="M38" s="80"/>
      <c r="Q38" s="80"/>
      <c r="S38" s="80"/>
      <c r="W38" s="80"/>
      <c r="Y38" s="80"/>
      <c r="AC38" s="80"/>
      <c r="AE38" s="80"/>
      <c r="AI38" s="80"/>
      <c r="AK38" s="80"/>
      <c r="AO38" s="80"/>
      <c r="AQ38" s="80"/>
      <c r="AR38" s="8"/>
      <c r="AS38" s="80"/>
      <c r="AU38" s="80"/>
      <c r="AW38" s="80"/>
      <c r="AY38" s="80"/>
      <c r="BA38" s="80"/>
      <c r="BC38" s="80"/>
      <c r="BE38" s="80"/>
      <c r="BG38" s="80"/>
      <c r="BI38" s="80"/>
      <c r="BK38" s="80"/>
      <c r="BM38" s="80"/>
    </row>
    <row r="39" spans="1:65" x14ac:dyDescent="0.25">
      <c r="B39" s="10" t="s">
        <v>72</v>
      </c>
      <c r="C39" s="43" t="s">
        <v>140</v>
      </c>
      <c r="E39" s="43"/>
      <c r="F39" s="80"/>
      <c r="G39" s="80"/>
      <c r="K39" s="80"/>
      <c r="M39" s="80"/>
      <c r="Q39" s="80"/>
      <c r="S39" s="80"/>
      <c r="W39" s="80"/>
      <c r="Y39" s="80"/>
      <c r="AC39" s="80"/>
      <c r="AE39" s="80"/>
      <c r="AI39" s="80"/>
      <c r="AK39" s="80"/>
      <c r="AO39" s="80"/>
      <c r="AQ39" s="80"/>
      <c r="AR39" s="43"/>
      <c r="AS39" s="80"/>
      <c r="AU39" s="80"/>
      <c r="AW39" s="80"/>
      <c r="AY39" s="80"/>
      <c r="BA39" s="80"/>
      <c r="BC39" s="80"/>
      <c r="BE39" s="80"/>
      <c r="BG39" s="80"/>
      <c r="BI39" s="80"/>
      <c r="BK39" s="80"/>
      <c r="BM39" s="80"/>
    </row>
    <row r="40" spans="1:65" x14ac:dyDescent="0.25">
      <c r="A40" s="3" t="s">
        <v>119</v>
      </c>
      <c r="B40" s="10" t="s">
        <v>69</v>
      </c>
      <c r="C40" s="8" t="s">
        <v>124</v>
      </c>
      <c r="E40" s="8"/>
      <c r="F40" s="80"/>
      <c r="G40" s="80"/>
      <c r="H40" s="8"/>
      <c r="K40" s="80"/>
      <c r="L40" s="8"/>
      <c r="M40" s="80"/>
      <c r="N40" s="8"/>
      <c r="Q40" s="80"/>
      <c r="R40" s="8"/>
      <c r="S40" s="80"/>
      <c r="T40" s="8"/>
      <c r="W40" s="80"/>
      <c r="X40" s="8"/>
      <c r="Y40" s="80"/>
      <c r="Z40" s="8"/>
      <c r="AC40" s="80"/>
      <c r="AD40" s="8"/>
      <c r="AE40" s="80"/>
      <c r="AF40" s="8"/>
      <c r="AI40" s="80"/>
      <c r="AJ40" s="8"/>
      <c r="AK40" s="80"/>
      <c r="AL40" s="8"/>
      <c r="AO40" s="80"/>
      <c r="AP40" s="8"/>
      <c r="AQ40" s="80"/>
      <c r="AR40" s="8"/>
      <c r="AS40" s="80"/>
      <c r="AT40" s="8"/>
      <c r="AU40" s="80"/>
      <c r="AV40" s="8"/>
      <c r="AW40" s="80"/>
      <c r="AY40" s="80"/>
      <c r="BA40" s="80"/>
      <c r="BC40" s="80"/>
      <c r="BE40" s="80"/>
      <c r="BG40" s="80"/>
      <c r="BI40" s="80"/>
      <c r="BK40" s="80"/>
      <c r="BM40" s="80"/>
    </row>
    <row r="41" spans="1:65" x14ac:dyDescent="0.25">
      <c r="B41" s="10" t="s">
        <v>72</v>
      </c>
      <c r="C41" s="43" t="s">
        <v>127</v>
      </c>
      <c r="E41" s="43"/>
      <c r="F41" s="80"/>
      <c r="G41" s="80"/>
      <c r="H41" s="43"/>
      <c r="K41" s="80"/>
      <c r="L41" s="43"/>
      <c r="M41" s="80"/>
      <c r="N41" s="43"/>
      <c r="Q41" s="80"/>
      <c r="R41" s="43"/>
      <c r="S41" s="80"/>
      <c r="T41" s="43"/>
      <c r="W41" s="80"/>
      <c r="X41" s="43"/>
      <c r="Y41" s="80"/>
      <c r="Z41" s="43"/>
      <c r="AC41" s="80"/>
      <c r="AD41" s="43"/>
      <c r="AE41" s="80"/>
      <c r="AF41" s="43"/>
      <c r="AI41" s="80"/>
      <c r="AJ41" s="43"/>
      <c r="AK41" s="80"/>
      <c r="AL41" s="43"/>
      <c r="AO41" s="80"/>
      <c r="AP41" s="43"/>
      <c r="AQ41" s="80"/>
      <c r="AR41" s="43"/>
      <c r="AS41" s="80"/>
      <c r="AT41" s="43"/>
      <c r="AU41" s="80"/>
      <c r="AV41" s="43"/>
      <c r="AW41" s="80"/>
      <c r="AY41" s="80"/>
      <c r="BA41" s="80"/>
      <c r="BC41" s="80"/>
      <c r="BE41" s="80"/>
      <c r="BG41" s="80"/>
      <c r="BI41" s="80"/>
      <c r="BK41" s="80"/>
      <c r="BM41" s="80"/>
    </row>
    <row r="42" spans="1:65" x14ac:dyDescent="0.25">
      <c r="A42" s="3" t="s">
        <v>107</v>
      </c>
      <c r="B42" s="10" t="s">
        <v>69</v>
      </c>
      <c r="C42" s="8" t="s">
        <v>125</v>
      </c>
      <c r="E42" s="8"/>
      <c r="F42" s="80"/>
      <c r="G42" s="80"/>
      <c r="H42" s="8"/>
      <c r="K42" s="80"/>
      <c r="L42" s="8"/>
      <c r="M42" s="80"/>
      <c r="N42" s="8"/>
      <c r="Q42" s="80"/>
      <c r="R42" s="8"/>
      <c r="S42" s="80"/>
      <c r="T42" s="8"/>
      <c r="W42" s="80"/>
      <c r="X42" s="8"/>
      <c r="Y42" s="80"/>
      <c r="Z42" s="8"/>
      <c r="AC42" s="80"/>
      <c r="AD42" s="8"/>
      <c r="AE42" s="80"/>
      <c r="AF42" s="8"/>
      <c r="AI42" s="80"/>
      <c r="AJ42" s="8"/>
      <c r="AK42" s="80"/>
      <c r="AL42" s="8"/>
      <c r="AO42" s="80"/>
      <c r="AP42" s="8"/>
      <c r="AQ42" s="80"/>
      <c r="AR42" s="8"/>
      <c r="AS42" s="80"/>
      <c r="AT42" s="8"/>
      <c r="AU42" s="80"/>
      <c r="AV42" s="8"/>
      <c r="AW42" s="80"/>
      <c r="AX42" s="8"/>
      <c r="AY42" s="80"/>
      <c r="AZ42" s="8"/>
      <c r="BA42" s="80"/>
      <c r="BC42" s="80"/>
      <c r="BD42" s="10"/>
      <c r="BE42" s="80"/>
      <c r="BG42" s="80"/>
      <c r="BI42" s="80"/>
      <c r="BK42" s="80"/>
      <c r="BM42" s="80"/>
    </row>
    <row r="43" spans="1:65" x14ac:dyDescent="0.25">
      <c r="B43" s="10" t="s">
        <v>72</v>
      </c>
      <c r="C43" s="43" t="s">
        <v>118</v>
      </c>
      <c r="E43" s="43"/>
      <c r="F43" s="80"/>
      <c r="G43" s="80"/>
      <c r="H43" s="43"/>
      <c r="K43" s="80"/>
      <c r="L43" s="43"/>
      <c r="M43" s="80"/>
      <c r="N43" s="43"/>
      <c r="Q43" s="80"/>
      <c r="R43" s="43"/>
      <c r="S43" s="80"/>
      <c r="T43" s="43"/>
      <c r="W43" s="80"/>
      <c r="X43" s="43"/>
      <c r="Y43" s="80"/>
      <c r="Z43" s="43"/>
      <c r="AC43" s="80"/>
      <c r="AD43" s="43"/>
      <c r="AE43" s="80"/>
      <c r="AF43" s="43"/>
      <c r="AI43" s="80"/>
      <c r="AJ43" s="43"/>
      <c r="AK43" s="80"/>
      <c r="AL43" s="43"/>
      <c r="AO43" s="80"/>
      <c r="AP43" s="43"/>
      <c r="AQ43" s="80"/>
      <c r="AR43" s="43"/>
      <c r="AS43" s="80"/>
      <c r="AT43" s="43"/>
      <c r="AU43" s="80"/>
      <c r="AV43" s="43"/>
      <c r="AW43" s="80"/>
      <c r="AX43" s="43"/>
      <c r="AY43" s="80"/>
      <c r="AZ43" s="43"/>
      <c r="BA43" s="80"/>
      <c r="BC43" s="80"/>
      <c r="BD43" s="10"/>
      <c r="BE43" s="80"/>
      <c r="BG43" s="80"/>
      <c r="BI43" s="80"/>
      <c r="BK43" s="80"/>
      <c r="BM43" s="80"/>
    </row>
    <row r="44" spans="1:65" x14ac:dyDescent="0.25">
      <c r="A44" s="3" t="s">
        <v>92</v>
      </c>
      <c r="B44" s="10" t="s">
        <v>69</v>
      </c>
      <c r="C44" s="8" t="s">
        <v>126</v>
      </c>
      <c r="E44" s="8"/>
      <c r="F44" s="80"/>
      <c r="G44" s="80"/>
      <c r="H44" s="8"/>
      <c r="K44" s="80"/>
      <c r="L44" s="8"/>
      <c r="M44" s="80"/>
      <c r="N44" s="8"/>
      <c r="Q44" s="80"/>
      <c r="R44" s="8"/>
      <c r="S44" s="80"/>
      <c r="T44" s="8"/>
      <c r="W44" s="80"/>
      <c r="X44" s="8"/>
      <c r="Y44" s="80"/>
      <c r="Z44" s="8"/>
      <c r="AC44" s="80"/>
      <c r="AD44" s="8"/>
      <c r="AE44" s="80"/>
      <c r="AF44" s="8"/>
      <c r="AI44" s="80"/>
      <c r="AJ44" s="8"/>
      <c r="AK44" s="80"/>
      <c r="AL44" s="8"/>
      <c r="AO44" s="80"/>
      <c r="AP44" s="8"/>
      <c r="AQ44" s="80"/>
      <c r="AR44" s="8"/>
      <c r="AS44" s="80"/>
      <c r="AT44" s="8"/>
      <c r="AU44" s="80"/>
      <c r="AV44" s="8"/>
      <c r="AW44" s="80"/>
      <c r="AX44" s="8"/>
      <c r="AY44" s="80"/>
      <c r="AZ44" s="8"/>
      <c r="BA44" s="80"/>
      <c r="BC44" s="80"/>
      <c r="BD44" s="10"/>
      <c r="BE44" s="80"/>
      <c r="BG44" s="80"/>
      <c r="BI44" s="80"/>
      <c r="BK44" s="80"/>
      <c r="BM44" s="80"/>
    </row>
    <row r="45" spans="1:65" x14ac:dyDescent="0.25">
      <c r="B45" s="10" t="s">
        <v>72</v>
      </c>
      <c r="C45" s="43" t="s">
        <v>103</v>
      </c>
      <c r="E45" s="43"/>
      <c r="F45" s="80"/>
      <c r="G45" s="80"/>
      <c r="H45" s="43"/>
      <c r="K45" s="80"/>
      <c r="L45" s="43"/>
      <c r="M45" s="80"/>
      <c r="N45" s="43"/>
      <c r="Q45" s="80"/>
      <c r="R45" s="43"/>
      <c r="S45" s="80"/>
      <c r="T45" s="43"/>
      <c r="W45" s="80"/>
      <c r="X45" s="43"/>
      <c r="Y45" s="80"/>
      <c r="Z45" s="43"/>
      <c r="AC45" s="80"/>
      <c r="AD45" s="43"/>
      <c r="AE45" s="80"/>
      <c r="AF45" s="43"/>
      <c r="AI45" s="80"/>
      <c r="AJ45" s="43"/>
      <c r="AK45" s="80"/>
      <c r="AL45" s="43"/>
      <c r="AO45" s="80"/>
      <c r="AP45" s="43"/>
      <c r="AQ45" s="80"/>
      <c r="AR45" s="43"/>
      <c r="AS45" s="80"/>
      <c r="AT45" s="43"/>
      <c r="AU45" s="80"/>
      <c r="AV45" s="43"/>
      <c r="AW45" s="80"/>
      <c r="AX45" s="43"/>
      <c r="AY45" s="80"/>
      <c r="AZ45" s="43"/>
      <c r="BA45" s="80"/>
      <c r="BC45" s="80"/>
      <c r="BD45" s="10"/>
      <c r="BE45" s="80"/>
      <c r="BG45" s="80"/>
      <c r="BI45" s="80"/>
      <c r="BK45" s="80"/>
      <c r="BM45" s="80"/>
    </row>
    <row r="46" spans="1:65" s="10" customFormat="1" x14ac:dyDescent="0.25">
      <c r="A46" s="3" t="s">
        <v>34</v>
      </c>
      <c r="B46" s="10" t="s">
        <v>69</v>
      </c>
      <c r="C46" s="8" t="s">
        <v>84</v>
      </c>
      <c r="E46" s="8"/>
      <c r="F46" s="80"/>
      <c r="G46" s="80"/>
      <c r="H46" s="8"/>
      <c r="K46" s="80"/>
      <c r="L46" s="8"/>
      <c r="M46" s="80"/>
      <c r="N46" s="8"/>
      <c r="Q46" s="80"/>
      <c r="R46" s="8"/>
      <c r="S46" s="80"/>
      <c r="T46" s="8"/>
      <c r="W46" s="80"/>
      <c r="X46" s="8"/>
      <c r="Y46" s="80"/>
      <c r="Z46" s="8"/>
      <c r="AC46" s="80"/>
      <c r="AD46" s="8"/>
      <c r="AE46" s="80"/>
      <c r="AF46" s="8"/>
      <c r="AI46" s="80"/>
      <c r="AJ46" s="8"/>
      <c r="AK46" s="80"/>
      <c r="AL46" s="8"/>
      <c r="AO46" s="80"/>
      <c r="AP46" s="8"/>
      <c r="AQ46" s="80"/>
      <c r="AR46" s="8"/>
      <c r="AS46" s="80"/>
      <c r="AT46" s="8"/>
      <c r="AU46" s="80"/>
      <c r="AV46" s="8"/>
      <c r="AW46" s="80"/>
      <c r="AX46" s="8"/>
      <c r="AY46" s="80"/>
      <c r="AZ46" s="8"/>
      <c r="BA46" s="80"/>
      <c r="BC46" s="80"/>
      <c r="BE46" s="80"/>
      <c r="BG46" s="80"/>
      <c r="BI46" s="80"/>
      <c r="BK46" s="80"/>
      <c r="BM46" s="80"/>
    </row>
    <row r="47" spans="1:65" s="10" customFormat="1" x14ac:dyDescent="0.25">
      <c r="A47" s="3"/>
      <c r="B47" s="10" t="s">
        <v>72</v>
      </c>
      <c r="C47" s="11" t="s">
        <v>53</v>
      </c>
      <c r="E47" s="11"/>
      <c r="F47" s="80"/>
      <c r="G47" s="80"/>
      <c r="H47" s="11"/>
      <c r="K47" s="80"/>
      <c r="L47" s="11"/>
      <c r="M47" s="80"/>
      <c r="N47" s="11"/>
      <c r="Q47" s="80"/>
      <c r="R47" s="11"/>
      <c r="S47" s="80"/>
      <c r="T47" s="11"/>
      <c r="W47" s="80"/>
      <c r="X47" s="11"/>
      <c r="Y47" s="80"/>
      <c r="Z47" s="11"/>
      <c r="AC47" s="80"/>
      <c r="AD47" s="11"/>
      <c r="AE47" s="80"/>
      <c r="AF47" s="11"/>
      <c r="AI47" s="80"/>
      <c r="AJ47" s="11"/>
      <c r="AK47" s="80"/>
      <c r="AL47" s="11"/>
      <c r="AO47" s="80"/>
      <c r="AP47" s="11"/>
      <c r="AQ47" s="80"/>
      <c r="AR47" s="11"/>
      <c r="AS47" s="80"/>
      <c r="AT47" s="11"/>
      <c r="AU47" s="80"/>
      <c r="AV47" s="11"/>
      <c r="AW47" s="80"/>
      <c r="AX47" s="11"/>
      <c r="AY47" s="80"/>
      <c r="AZ47" s="11"/>
      <c r="BA47" s="80"/>
      <c r="BC47" s="80"/>
      <c r="BE47" s="80"/>
      <c r="BG47" s="80"/>
      <c r="BI47" s="80"/>
      <c r="BK47" s="80"/>
      <c r="BM47" s="80"/>
    </row>
    <row r="48" spans="1:65" s="10" customFormat="1" x14ac:dyDescent="0.25">
      <c r="A48" s="3" t="s">
        <v>33</v>
      </c>
      <c r="B48" s="6" t="s">
        <v>69</v>
      </c>
      <c r="C48" s="26" t="s">
        <v>83</v>
      </c>
      <c r="E48" s="26"/>
      <c r="F48" s="80"/>
      <c r="G48" s="80"/>
      <c r="H48" s="26"/>
      <c r="K48" s="80"/>
      <c r="L48" s="26"/>
      <c r="M48" s="80"/>
      <c r="N48" s="26"/>
      <c r="Q48" s="80"/>
      <c r="R48" s="26"/>
      <c r="S48" s="80"/>
      <c r="T48" s="26"/>
      <c r="W48" s="80"/>
      <c r="X48" s="26"/>
      <c r="Y48" s="80"/>
      <c r="Z48" s="26"/>
      <c r="AC48" s="80"/>
      <c r="AD48" s="26"/>
      <c r="AE48" s="80"/>
      <c r="AF48" s="26"/>
      <c r="AI48" s="80"/>
      <c r="AJ48" s="26"/>
      <c r="AK48" s="80"/>
      <c r="AL48" s="26"/>
      <c r="AO48" s="80"/>
      <c r="AP48" s="26"/>
      <c r="AQ48" s="80"/>
      <c r="AR48" s="26"/>
      <c r="AS48" s="80"/>
      <c r="AT48" s="26"/>
      <c r="AU48" s="80"/>
      <c r="AV48" s="26"/>
      <c r="AW48" s="80"/>
      <c r="AX48" s="26"/>
      <c r="AY48" s="80"/>
      <c r="AZ48" s="26"/>
      <c r="BA48" s="80"/>
      <c r="BC48" s="80"/>
      <c r="BD48" s="6"/>
      <c r="BE48" s="80"/>
      <c r="BG48" s="80"/>
      <c r="BI48" s="80"/>
      <c r="BK48" s="80"/>
      <c r="BM48" s="80"/>
    </row>
    <row r="49" spans="1:65" s="10" customFormat="1" x14ac:dyDescent="0.25">
      <c r="A49" s="3"/>
      <c r="B49" s="10" t="s">
        <v>72</v>
      </c>
      <c r="C49" s="11" t="s">
        <v>51</v>
      </c>
      <c r="E49" s="11"/>
      <c r="F49" s="85"/>
      <c r="G49" s="85"/>
      <c r="H49" s="11"/>
      <c r="K49" s="85"/>
      <c r="L49" s="11"/>
      <c r="M49" s="85"/>
      <c r="N49" s="11"/>
      <c r="Q49" s="85"/>
      <c r="R49" s="11"/>
      <c r="S49" s="85"/>
      <c r="T49" s="11"/>
      <c r="W49" s="85"/>
      <c r="X49" s="11"/>
      <c r="Y49" s="85"/>
      <c r="Z49" s="11"/>
      <c r="AC49" s="85"/>
      <c r="AD49" s="11"/>
      <c r="AE49" s="85"/>
      <c r="AF49" s="11"/>
      <c r="AI49" s="85"/>
      <c r="AJ49" s="11"/>
      <c r="AK49" s="85"/>
      <c r="AL49" s="11"/>
      <c r="AO49" s="85"/>
      <c r="AP49" s="11"/>
      <c r="AQ49" s="85"/>
      <c r="AR49" s="11"/>
      <c r="AS49" s="85"/>
      <c r="AT49" s="11"/>
      <c r="AU49" s="85"/>
      <c r="AV49" s="11"/>
      <c r="AW49" s="85"/>
      <c r="AX49" s="11"/>
      <c r="AY49" s="85"/>
      <c r="AZ49" s="11"/>
      <c r="BA49" s="85"/>
      <c r="BC49" s="85"/>
      <c r="BE49" s="85"/>
      <c r="BG49" s="85"/>
      <c r="BI49" s="85"/>
      <c r="BK49" s="85"/>
      <c r="BM49" s="85"/>
    </row>
    <row r="50" spans="1:65" s="10" customFormat="1" ht="14.45" customHeight="1" x14ac:dyDescent="0.25">
      <c r="A50" s="3" t="s">
        <v>32</v>
      </c>
      <c r="B50" s="10" t="s">
        <v>69</v>
      </c>
      <c r="C50" s="8" t="s">
        <v>82</v>
      </c>
      <c r="E50" s="8"/>
      <c r="F50" s="80"/>
      <c r="G50" s="80"/>
      <c r="H50" s="8"/>
      <c r="K50" s="80"/>
      <c r="L50" s="8"/>
      <c r="M50" s="80"/>
      <c r="N50" s="8"/>
      <c r="Q50" s="80"/>
      <c r="R50" s="8"/>
      <c r="S50" s="80"/>
      <c r="T50" s="8"/>
      <c r="W50" s="80"/>
      <c r="X50" s="8"/>
      <c r="Y50" s="80"/>
      <c r="Z50" s="8"/>
      <c r="AC50" s="80"/>
      <c r="AD50" s="8"/>
      <c r="AE50" s="80"/>
      <c r="AF50" s="8"/>
      <c r="AI50" s="80"/>
      <c r="AJ50" s="8"/>
      <c r="AK50" s="80"/>
      <c r="AL50" s="8"/>
      <c r="AO50" s="80"/>
      <c r="AP50" s="8"/>
      <c r="AQ50" s="80"/>
      <c r="AR50" s="8"/>
      <c r="AS50" s="80"/>
      <c r="AT50" s="8"/>
      <c r="AU50" s="80"/>
      <c r="AV50" s="8"/>
      <c r="AW50" s="80"/>
      <c r="AX50" s="8"/>
      <c r="AY50" s="80"/>
      <c r="AZ50" s="8"/>
      <c r="BA50" s="80"/>
      <c r="BC50" s="80"/>
      <c r="BE50" s="80"/>
      <c r="BF50" s="11"/>
      <c r="BG50" s="80"/>
      <c r="BH50" s="11"/>
      <c r="BI50" s="80"/>
      <c r="BJ50" s="11"/>
      <c r="BK50" s="80"/>
      <c r="BM50" s="80"/>
    </row>
    <row r="51" spans="1:65" s="10" customFormat="1" x14ac:dyDescent="0.25">
      <c r="A51" s="3"/>
      <c r="B51" s="10" t="s">
        <v>72</v>
      </c>
      <c r="C51" s="11" t="s">
        <v>50</v>
      </c>
      <c r="E51" s="11"/>
      <c r="F51" s="85"/>
      <c r="G51" s="85"/>
      <c r="H51" s="11"/>
      <c r="K51" s="85"/>
      <c r="L51" s="11"/>
      <c r="M51" s="85"/>
      <c r="N51" s="11"/>
      <c r="Q51" s="85"/>
      <c r="R51" s="11"/>
      <c r="S51" s="85"/>
      <c r="T51" s="11"/>
      <c r="W51" s="85"/>
      <c r="X51" s="11"/>
      <c r="Y51" s="85"/>
      <c r="Z51" s="11"/>
      <c r="AC51" s="85"/>
      <c r="AD51" s="11"/>
      <c r="AE51" s="85"/>
      <c r="AF51" s="11"/>
      <c r="AI51" s="85"/>
      <c r="AJ51" s="11"/>
      <c r="AK51" s="85"/>
      <c r="AL51" s="11"/>
      <c r="AO51" s="85"/>
      <c r="AP51" s="11"/>
      <c r="AQ51" s="85"/>
      <c r="AR51" s="11"/>
      <c r="AS51" s="85"/>
      <c r="AT51" s="11"/>
      <c r="AU51" s="85"/>
      <c r="AV51" s="11"/>
      <c r="AW51" s="85"/>
      <c r="AX51" s="11"/>
      <c r="AY51" s="85"/>
      <c r="AZ51" s="11"/>
      <c r="BA51" s="85"/>
      <c r="BC51" s="85"/>
      <c r="BE51" s="85"/>
      <c r="BG51" s="85"/>
      <c r="BI51" s="85"/>
      <c r="BK51" s="85"/>
      <c r="BM51" s="85"/>
    </row>
    <row r="52" spans="1:65" ht="14.45" customHeight="1" x14ac:dyDescent="0.25">
      <c r="A52" s="3" t="s">
        <v>31</v>
      </c>
      <c r="B52" s="6" t="s">
        <v>69</v>
      </c>
      <c r="C52" s="6" t="s">
        <v>81</v>
      </c>
      <c r="E52" s="6"/>
      <c r="F52" s="80"/>
      <c r="G52" s="80"/>
      <c r="H52" s="6"/>
      <c r="K52" s="80"/>
      <c r="L52" s="6"/>
      <c r="M52" s="80"/>
      <c r="N52" s="6"/>
      <c r="Q52" s="80"/>
      <c r="R52" s="6"/>
      <c r="S52" s="80"/>
      <c r="T52" s="6"/>
      <c r="W52" s="80"/>
      <c r="X52" s="6"/>
      <c r="Y52" s="80"/>
      <c r="Z52" s="6"/>
      <c r="AC52" s="80"/>
      <c r="AD52" s="6"/>
      <c r="AE52" s="80"/>
      <c r="AF52" s="6"/>
      <c r="AI52" s="80"/>
      <c r="AJ52" s="6"/>
      <c r="AK52" s="80"/>
      <c r="AL52" s="6"/>
      <c r="AO52" s="80"/>
      <c r="AP52" s="6"/>
      <c r="AQ52" s="80"/>
      <c r="AR52" s="6"/>
      <c r="AS52" s="80"/>
      <c r="AT52" s="6"/>
      <c r="AU52" s="80"/>
      <c r="AV52" s="6"/>
      <c r="AW52" s="80"/>
      <c r="AX52" s="6"/>
      <c r="AY52" s="80"/>
      <c r="AZ52" s="6"/>
      <c r="BA52" s="80"/>
      <c r="BC52" s="80"/>
      <c r="BD52" s="6"/>
      <c r="BE52" s="80"/>
      <c r="BF52" s="9"/>
      <c r="BG52" s="80"/>
      <c r="BH52" s="9"/>
      <c r="BI52" s="80"/>
      <c r="BJ52" s="9"/>
      <c r="BK52" s="80"/>
      <c r="BM52" s="80"/>
    </row>
    <row r="53" spans="1:65" s="10" customFormat="1" x14ac:dyDescent="0.25">
      <c r="A53" s="3"/>
      <c r="B53" s="10" t="s">
        <v>72</v>
      </c>
      <c r="C53" s="25" t="s">
        <v>49</v>
      </c>
      <c r="E53" s="25"/>
      <c r="F53" s="85"/>
      <c r="G53" s="85"/>
      <c r="H53" s="25"/>
      <c r="K53" s="85"/>
      <c r="L53" s="25"/>
      <c r="M53" s="85"/>
      <c r="N53" s="25"/>
      <c r="Q53" s="85"/>
      <c r="R53" s="25"/>
      <c r="S53" s="85"/>
      <c r="T53" s="25"/>
      <c r="W53" s="85"/>
      <c r="X53" s="25"/>
      <c r="Y53" s="85"/>
      <c r="Z53" s="25"/>
      <c r="AC53" s="85"/>
      <c r="AD53" s="25"/>
      <c r="AE53" s="85"/>
      <c r="AF53" s="25"/>
      <c r="AI53" s="85"/>
      <c r="AJ53" s="25"/>
      <c r="AK53" s="85"/>
      <c r="AL53" s="25"/>
      <c r="AO53" s="85"/>
      <c r="AP53" s="25"/>
      <c r="AQ53" s="85"/>
      <c r="AR53" s="25"/>
      <c r="AS53" s="85"/>
      <c r="AT53" s="25"/>
      <c r="AU53" s="85"/>
      <c r="AV53" s="25"/>
      <c r="AW53" s="85"/>
      <c r="AX53" s="25"/>
      <c r="AY53" s="85"/>
      <c r="AZ53" s="25"/>
      <c r="BA53" s="85"/>
      <c r="BC53" s="85"/>
      <c r="BE53" s="85"/>
      <c r="BG53" s="85"/>
      <c r="BI53" s="85"/>
      <c r="BK53" s="85"/>
      <c r="BM53" s="85"/>
    </row>
    <row r="54" spans="1:65" x14ac:dyDescent="0.25">
      <c r="I54" s="80"/>
      <c r="K54" s="80"/>
      <c r="M54" s="80"/>
      <c r="O54" s="80"/>
      <c r="Q54" s="80"/>
      <c r="S54" s="80"/>
      <c r="U54" s="80"/>
      <c r="W54" s="80"/>
      <c r="Y54" s="80"/>
      <c r="AA54" s="80"/>
      <c r="AC54" s="80"/>
      <c r="AE54" s="80"/>
      <c r="AG54" s="80"/>
      <c r="AI54" s="80"/>
      <c r="AK54" s="80"/>
      <c r="AM54" s="80"/>
      <c r="AO54" s="80"/>
      <c r="AQ54" s="80"/>
      <c r="AS54" s="80"/>
      <c r="AU54" s="80"/>
      <c r="AW54" s="80"/>
      <c r="AY54" s="80"/>
      <c r="BA54" s="80"/>
      <c r="BC54" s="80"/>
      <c r="BE54" s="80"/>
      <c r="BG54" s="80"/>
      <c r="BI54" s="80"/>
      <c r="BK54" s="80"/>
      <c r="BM54" s="80"/>
    </row>
    <row r="55" spans="1:65" x14ac:dyDescent="0.25">
      <c r="I55" s="80"/>
      <c r="K55" s="80"/>
      <c r="M55" s="80"/>
      <c r="O55" s="80"/>
      <c r="Q55" s="80"/>
      <c r="S55" s="80"/>
      <c r="U55" s="80"/>
      <c r="W55" s="80"/>
      <c r="Y55" s="80"/>
      <c r="AA55" s="80"/>
      <c r="AC55" s="80"/>
      <c r="AE55" s="80"/>
      <c r="AG55" s="80"/>
      <c r="AI55" s="80"/>
      <c r="AK55" s="80"/>
      <c r="AM55" s="80"/>
      <c r="AO55" s="80"/>
      <c r="AQ55" s="80"/>
      <c r="AS55" s="80"/>
      <c r="AU55" s="80"/>
      <c r="AW55" s="80"/>
      <c r="AY55" s="80"/>
      <c r="BA55" s="80"/>
      <c r="BC55" s="80"/>
      <c r="BE55" s="80"/>
      <c r="BG55" s="80"/>
      <c r="BI55" s="80"/>
      <c r="BK55" s="80"/>
      <c r="BM55" s="80"/>
    </row>
    <row r="56" spans="1:65" x14ac:dyDescent="0.25">
      <c r="I56" s="80"/>
      <c r="K56" s="80"/>
      <c r="M56" s="80"/>
      <c r="O56" s="80"/>
      <c r="Q56" s="80"/>
      <c r="S56" s="80"/>
      <c r="U56" s="80"/>
      <c r="W56" s="80"/>
      <c r="Y56" s="80"/>
      <c r="AA56" s="80"/>
      <c r="AC56" s="80"/>
      <c r="AE56" s="80"/>
      <c r="AG56" s="80"/>
      <c r="AI56" s="80"/>
      <c r="AK56" s="80"/>
      <c r="AM56" s="80"/>
      <c r="AO56" s="80"/>
      <c r="AQ56" s="80"/>
      <c r="AS56" s="80"/>
      <c r="AU56" s="80"/>
      <c r="AW56" s="80"/>
      <c r="AY56" s="80"/>
      <c r="BA56" s="80"/>
      <c r="BC56" s="80"/>
      <c r="BE56" s="80"/>
      <c r="BG56" s="80"/>
      <c r="BI56" s="80"/>
      <c r="BK56" s="80"/>
      <c r="BM56" s="80"/>
    </row>
    <row r="57" spans="1:65" x14ac:dyDescent="0.25">
      <c r="I57" s="80"/>
      <c r="K57" s="80"/>
      <c r="M57" s="80"/>
      <c r="O57" s="80"/>
      <c r="Q57" s="80"/>
      <c r="S57" s="80"/>
      <c r="U57" s="80"/>
      <c r="W57" s="80"/>
      <c r="Y57" s="80"/>
      <c r="AA57" s="80"/>
      <c r="AC57" s="80"/>
      <c r="AE57" s="80"/>
      <c r="AG57" s="80"/>
      <c r="AI57" s="80"/>
      <c r="AK57" s="80"/>
      <c r="AM57" s="80"/>
      <c r="AO57" s="80"/>
      <c r="AQ57" s="80"/>
      <c r="AS57" s="80"/>
      <c r="AU57" s="80"/>
      <c r="AW57" s="80"/>
      <c r="AY57" s="80"/>
      <c r="BA57" s="80"/>
      <c r="BC57" s="80"/>
      <c r="BE57" s="80"/>
      <c r="BG57" s="80"/>
      <c r="BI57" s="80"/>
      <c r="BK57" s="80"/>
      <c r="BM57" s="80"/>
    </row>
    <row r="58" spans="1:65" x14ac:dyDescent="0.25">
      <c r="I58" s="80"/>
      <c r="K58" s="80"/>
      <c r="M58" s="80"/>
      <c r="O58" s="80"/>
      <c r="Q58" s="80"/>
      <c r="S58" s="80"/>
      <c r="U58" s="80"/>
      <c r="W58" s="80"/>
      <c r="Y58" s="80"/>
      <c r="AA58" s="80"/>
      <c r="AC58" s="80"/>
      <c r="AE58" s="80"/>
      <c r="AG58" s="80"/>
      <c r="AI58" s="80"/>
      <c r="AK58" s="80"/>
      <c r="AM58" s="80"/>
      <c r="AO58" s="80"/>
      <c r="AQ58" s="80"/>
      <c r="AS58" s="80"/>
      <c r="AU58" s="80"/>
      <c r="AW58" s="80"/>
      <c r="AY58" s="80"/>
      <c r="BA58" s="80"/>
      <c r="BC58" s="80"/>
      <c r="BE58" s="80"/>
      <c r="BG58" s="80"/>
      <c r="BI58" s="80"/>
      <c r="BK58" s="80"/>
      <c r="BM58" s="80"/>
    </row>
    <row r="59" spans="1:65" x14ac:dyDescent="0.25">
      <c r="I59" s="92"/>
      <c r="K59" s="92"/>
      <c r="M59" s="92"/>
      <c r="O59" s="92"/>
      <c r="Q59" s="92"/>
      <c r="S59" s="92"/>
      <c r="U59" s="92"/>
      <c r="W59" s="92"/>
      <c r="Y59" s="92"/>
      <c r="AA59" s="92"/>
      <c r="AC59" s="92"/>
      <c r="AE59" s="92"/>
      <c r="AG59" s="92"/>
      <c r="AI59" s="92"/>
      <c r="AK59" s="92"/>
      <c r="AM59" s="92"/>
      <c r="AO59" s="92"/>
      <c r="AQ59" s="92"/>
      <c r="AS59" s="92"/>
      <c r="AU59" s="92"/>
      <c r="AW59" s="92"/>
      <c r="AY59" s="92"/>
      <c r="BA59" s="92"/>
      <c r="BC59" s="92"/>
      <c r="BE59" s="92"/>
      <c r="BG59" s="92"/>
      <c r="BI59" s="92"/>
      <c r="BK59" s="92"/>
      <c r="BM59" s="92"/>
    </row>
    <row r="60" spans="1:65" x14ac:dyDescent="0.25">
      <c r="I60" s="93"/>
      <c r="K60" s="93"/>
      <c r="M60" s="93"/>
      <c r="O60" s="93"/>
      <c r="Q60" s="93"/>
      <c r="S60" s="93"/>
      <c r="U60" s="93"/>
      <c r="W60" s="93"/>
      <c r="Y60" s="93"/>
      <c r="AA60" s="93"/>
      <c r="AC60" s="93"/>
      <c r="AE60" s="93"/>
      <c r="AG60" s="93"/>
      <c r="AI60" s="93"/>
      <c r="AK60" s="93"/>
      <c r="AM60" s="93"/>
      <c r="AO60" s="93"/>
      <c r="AQ60" s="93"/>
      <c r="AS60" s="93"/>
      <c r="AU60" s="93"/>
      <c r="AW60" s="93"/>
      <c r="AY60" s="93"/>
      <c r="BA60" s="93"/>
      <c r="BC60" s="93"/>
      <c r="BE60" s="93"/>
      <c r="BG60" s="93"/>
      <c r="BI60" s="93"/>
      <c r="BK60" s="93"/>
      <c r="BM60" s="93"/>
    </row>
  </sheetData>
  <mergeCells count="16">
    <mergeCell ref="B5:F5"/>
    <mergeCell ref="B6:F6"/>
    <mergeCell ref="BL6:BM6"/>
    <mergeCell ref="BJ6:BK6"/>
    <mergeCell ref="AF5:BM5"/>
    <mergeCell ref="BF6:BG6"/>
    <mergeCell ref="BH6:BI6"/>
    <mergeCell ref="BD6:BE6"/>
    <mergeCell ref="AF6:AK6"/>
    <mergeCell ref="AR6:AW6"/>
    <mergeCell ref="AX6:BC6"/>
    <mergeCell ref="AL6:AQ6"/>
    <mergeCell ref="Z6:AE6"/>
    <mergeCell ref="T6:Y6"/>
    <mergeCell ref="N6:S6"/>
    <mergeCell ref="H6:M6"/>
  </mergeCells>
  <hyperlinks>
    <hyperlink ref="C53" r:id="rId1"/>
    <hyperlink ref="C51" r:id="rId2" display="https://www.isciii.es/QueHacemos/Servicios/VigilanciaSaludPublicaRENAVE/EnfermedadesTransmisibles/Documents/INFORMES/Informes COVID-19/Informe n%C2%BA 14. Situaci%C3%B3n de COVID-19 en Espa%C3%B1a a 24 marzo de 2020.pdf"/>
    <hyperlink ref="C49" r:id="rId3" display="https://www.isciii.es/QueHacemos/Servicios/VigilanciaSaludPublicaRENAVE/EnfermedadesTransmisibles/Documents/INFORMES/Informes COVID-19/Informe n%C2%BA 15. Situaci%C3%B3n de COVID-19 en Espa%C3%B1a a 25 marzo de 2020.pdf"/>
    <hyperlink ref="C47" r:id="rId4" display="https://www.isciii.es/QueHacemos/Servicios/VigilanciaSaludPublicaRENAVE/EnfermedadesTransmisibles/Documents/INFORMES/Informes COVID-19/Informe n%C2%BA 16. Situaci%C3%B3n de COVID-19 en Espa%C3%B1a a 26 marzo de 2020.pdf"/>
    <hyperlink ref="C45" r:id="rId5" display="https://www.isciii.es/QueHacemos/Servicios/VigilanciaSaludPublicaRENAVE/EnfermedadesTransmisibles/Documents/INFORMES/Informes COVID-19/Informe n%C2%BA 18. Situaci%C3%B3n de COVID-19 en Espa%C3%B1a a 30 marzo de 2020.pdf"/>
    <hyperlink ref="C43" r:id="rId6" display="https://www.isciii.es/QueHacemos/Servicios/VigilanciaSaludPublicaRENAVE/EnfermedadesTransmisibles/Documents/INFORMES/Informes COVID-19/Informe n%C2%BA 19. Situaci%C3%B3n de COVID-19 en Espa%C3%B1a a 1 de abril de 2020.pdf"/>
    <hyperlink ref="F26" r:id="rId7" location="!tabs-tabla "/>
    <hyperlink ref="F27" r:id="rId8"/>
    <hyperlink ref="C39" r:id="rId9" display="https://www.isciii.es/QueHacemos/Servicios/VigilanciaSaludPublicaRENAVE/EnfermedadesTransmisibles/Documents/INFORMES/Informes COVID-19/Informe n%C2%BA 21. Situaci%C3%B3n de COVID-19 en Espa%C3%B1a a 6 de abril de 2020.pdf"/>
    <hyperlink ref="C41" r:id="rId10" display="https://www.isciii.es/QueHacemos/Servicios/VigilanciaSaludPublicaRENAVE/EnfermedadesTransmisibles/Documents/INFORMES/Informes COVID-19/Informe n%C2%BA 20. Situaci%C3%B3n de COVID-19 en Espa%C3%B1a a 3 de abril de 2020.pdf"/>
    <hyperlink ref="C37" r:id="rId11" display="https://www.isciii.es/QueHacemos/Servicios/VigilanciaSaludPublicaRENAVE/EnfermedadesTransmisibles/Documents/INFORMES/Informes COVID-19/Informe n%C2%BA 22. Situaci%C3%B3n de COVID-19 en Espa%C3%B1a a 13 de abril de 2020.pdf"/>
    <hyperlink ref="C33" r:id="rId12" display="https://www.isciii.es/QueHacemos/Servicios/VigilanciaSaludPublicaRENAVE/EnfermedadesTransmisibles/Documents/INFORMES/Informes COVID-19/Informe n%C2%BA 24. Situaci%C3%B3n de COVID-19 en Espa%C3%B1a a 21 de abril de 2020.pdf"/>
    <hyperlink ref="C35" r:id="rId13" display="https://www.isciii.es/QueHacemos/Servicios/VigilanciaSaludPublicaRENAVE/EnfermedadesTransmisibles/Documents/INFORMES/Informes COVID-19/Informe n%C2%BA 23. Situaci%C3%B3n de COVID-19 en Espa%C3%B1a a 16 de abril de 2020.pdf"/>
    <hyperlink ref="C29" r:id="rId14" display="https://www.isciii.es/QueHacemos/Servicios/VigilanciaSaludPublicaRENAVE/EnfermedadesTransmisibles/Documents/INFORMES/Informes COVID-19/Informe n%C2%BA 26. Situaci%C3%B3n de COVID-19 en Espa%C3%B1a a 27 de abril de 2020.pdf"/>
    <hyperlink ref="C31" r:id="rId15" display="https://www.isciii.es/QueHacemos/Servicios/VigilanciaSaludPublicaRENAVE/EnfermedadesTransmisibles/Documents/INFORMES/Informes COVID-19/Informe n%C2%BA 25. Situaci%C3%B3n de COVID-19 en Espa%C3%B1a a 23 de abril de 2020.pdf"/>
  </hyperlinks>
  <pageMargins left="0.7" right="0.7" top="0.75" bottom="0.75" header="0.3" footer="0.3"/>
  <pageSetup paperSize="9" orientation="portrait" r:id="rId16"/>
  <ignoredErrors>
    <ignoredError sqref="AJ21 AV21 BB21 BB8:BB17 AV8:AV17 AJ8:AJ17 X8:X17 AD8:AD17" formula="1"/>
  </ignoredErrors>
  <legacyDrawing r:id="rId1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8"/>
  <sheetViews>
    <sheetView zoomScale="70" zoomScaleNormal="70" workbookViewId="0">
      <selection activeCell="D6" sqref="D6"/>
    </sheetView>
  </sheetViews>
  <sheetFormatPr baseColWidth="10" defaultColWidth="10.625" defaultRowHeight="15.75" x14ac:dyDescent="0.25"/>
  <cols>
    <col min="1" max="1" width="13.5" style="5" bestFit="1" customWidth="1"/>
    <col min="2" max="2" width="7.5" style="5" customWidth="1"/>
    <col min="3" max="3" width="12.375" style="5" customWidth="1"/>
    <col min="4" max="4" width="21.75" style="37" customWidth="1"/>
    <col min="5" max="5" width="10.625" style="5" bestFit="1" customWidth="1"/>
    <col min="6" max="6" width="9.25" style="5" customWidth="1"/>
    <col min="7" max="7" width="12.125" style="6" customWidth="1"/>
    <col min="8" max="16384" width="10.625" style="6"/>
  </cols>
  <sheetData>
    <row r="1" spans="1:29" s="44" customFormat="1" ht="20.25" x14ac:dyDescent="0.3">
      <c r="A1" s="44" t="s">
        <v>104</v>
      </c>
    </row>
    <row r="2" spans="1:29" s="47" customFormat="1" ht="21" x14ac:dyDescent="0.35">
      <c r="A2" s="45" t="s">
        <v>114</v>
      </c>
      <c r="B2" s="48"/>
      <c r="C2" s="48"/>
      <c r="D2" s="51"/>
      <c r="E2" s="48"/>
      <c r="F2" s="48"/>
    </row>
    <row r="3" spans="1:29" s="2" customFormat="1" x14ac:dyDescent="0.25">
      <c r="A3" s="53" t="s">
        <v>111</v>
      </c>
      <c r="B3" s="14"/>
      <c r="L3" s="5"/>
      <c r="O3" s="15"/>
      <c r="P3" s="15"/>
      <c r="Q3" s="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2" customFormat="1" x14ac:dyDescent="0.25">
      <c r="A4" s="53"/>
      <c r="B4" s="14"/>
      <c r="L4" s="5"/>
      <c r="O4" s="15"/>
      <c r="P4" s="15"/>
      <c r="Q4" s="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x14ac:dyDescent="0.25">
      <c r="A5" s="24" t="s">
        <v>37</v>
      </c>
      <c r="B5" s="24" t="s">
        <v>16</v>
      </c>
      <c r="C5" s="23" t="s">
        <v>17</v>
      </c>
      <c r="D5" s="23" t="s">
        <v>35</v>
      </c>
      <c r="E5" s="5" t="s">
        <v>38</v>
      </c>
      <c r="F5" s="5" t="s">
        <v>16</v>
      </c>
    </row>
    <row r="6" spans="1:29" x14ac:dyDescent="0.25">
      <c r="A6" s="24" t="s">
        <v>216</v>
      </c>
      <c r="B6" s="24" t="s">
        <v>39</v>
      </c>
      <c r="C6" s="23">
        <v>24824</v>
      </c>
      <c r="D6" s="35" t="s">
        <v>44</v>
      </c>
      <c r="E6" s="5" t="s">
        <v>219</v>
      </c>
      <c r="F6" s="31">
        <v>0.54166666666666663</v>
      </c>
    </row>
    <row r="7" spans="1:29" x14ac:dyDescent="0.25">
      <c r="A7" s="24" t="s">
        <v>213</v>
      </c>
      <c r="B7" s="24" t="s">
        <v>39</v>
      </c>
      <c r="C7" s="23">
        <v>24543</v>
      </c>
      <c r="D7" s="35" t="s">
        <v>44</v>
      </c>
      <c r="E7" s="5" t="s">
        <v>216</v>
      </c>
      <c r="F7" s="31">
        <v>0.54166666666666663</v>
      </c>
    </row>
    <row r="8" spans="1:29" x14ac:dyDescent="0.25">
      <c r="A8" s="24" t="s">
        <v>206</v>
      </c>
      <c r="B8" s="24" t="s">
        <v>39</v>
      </c>
      <c r="C8" s="23">
        <v>24275</v>
      </c>
      <c r="D8" s="35" t="s">
        <v>44</v>
      </c>
      <c r="E8" s="5" t="s">
        <v>213</v>
      </c>
      <c r="F8" s="31">
        <v>0.54166666666666663</v>
      </c>
    </row>
    <row r="9" spans="1:29" x14ac:dyDescent="0.25">
      <c r="A9" s="24" t="s">
        <v>203</v>
      </c>
      <c r="B9" s="24" t="s">
        <v>39</v>
      </c>
      <c r="C9" s="23">
        <v>23822</v>
      </c>
      <c r="D9" s="35" t="s">
        <v>44</v>
      </c>
      <c r="E9" s="5" t="s">
        <v>206</v>
      </c>
      <c r="F9" s="31">
        <v>0.54166666666666663</v>
      </c>
    </row>
    <row r="10" spans="1:29" x14ac:dyDescent="0.25">
      <c r="A10" s="24" t="s">
        <v>196</v>
      </c>
      <c r="B10" s="24" t="s">
        <v>39</v>
      </c>
      <c r="C10" s="23">
        <v>23521</v>
      </c>
      <c r="D10" s="35" t="s">
        <v>44</v>
      </c>
      <c r="E10" s="5" t="s">
        <v>203</v>
      </c>
      <c r="F10" s="31">
        <v>0.54166666666666663</v>
      </c>
    </row>
    <row r="11" spans="1:29" x14ac:dyDescent="0.25">
      <c r="A11" s="24" t="s">
        <v>195</v>
      </c>
      <c r="B11" s="24" t="s">
        <v>39</v>
      </c>
      <c r="C11" s="23">
        <v>23190</v>
      </c>
      <c r="D11" s="35" t="s">
        <v>44</v>
      </c>
      <c r="E11" s="5" t="s">
        <v>196</v>
      </c>
      <c r="F11" s="31">
        <v>0.54166666666666663</v>
      </c>
    </row>
    <row r="12" spans="1:29" x14ac:dyDescent="0.25">
      <c r="A12" s="24" t="s">
        <v>194</v>
      </c>
      <c r="B12" s="24" t="s">
        <v>39</v>
      </c>
      <c r="C12" s="23">
        <v>22902</v>
      </c>
      <c r="D12" s="35" t="s">
        <v>44</v>
      </c>
      <c r="E12" s="5" t="s">
        <v>195</v>
      </c>
      <c r="F12" s="31">
        <v>0.54166666666666663</v>
      </c>
    </row>
    <row r="13" spans="1:29" x14ac:dyDescent="0.25">
      <c r="A13" s="24" t="s">
        <v>189</v>
      </c>
      <c r="B13" s="24" t="s">
        <v>39</v>
      </c>
      <c r="C13" s="23">
        <v>22524</v>
      </c>
      <c r="D13" s="35" t="s">
        <v>44</v>
      </c>
      <c r="E13" s="5" t="s">
        <v>194</v>
      </c>
      <c r="F13" s="31">
        <v>0.54166666666666663</v>
      </c>
    </row>
    <row r="14" spans="1:29" x14ac:dyDescent="0.25">
      <c r="A14" s="24" t="s">
        <v>188</v>
      </c>
      <c r="B14" s="24" t="s">
        <v>39</v>
      </c>
      <c r="C14" s="23">
        <v>22157</v>
      </c>
      <c r="D14" s="35" t="s">
        <v>44</v>
      </c>
      <c r="E14" s="5" t="s">
        <v>189</v>
      </c>
      <c r="F14" s="31">
        <v>0.54166666666666663</v>
      </c>
    </row>
    <row r="15" spans="1:29" x14ac:dyDescent="0.25">
      <c r="A15" s="24" t="s">
        <v>181</v>
      </c>
      <c r="B15" s="24" t="s">
        <v>39</v>
      </c>
      <c r="C15" s="23">
        <v>21717</v>
      </c>
      <c r="D15" s="35" t="s">
        <v>44</v>
      </c>
      <c r="E15" s="5" t="s">
        <v>188</v>
      </c>
      <c r="F15" s="31">
        <v>0.54166666666666663</v>
      </c>
    </row>
    <row r="16" spans="1:29" x14ac:dyDescent="0.25">
      <c r="A16" s="24" t="s">
        <v>180</v>
      </c>
      <c r="B16" s="24" t="s">
        <v>39</v>
      </c>
      <c r="C16" s="23">
        <v>21282</v>
      </c>
      <c r="D16" s="35" t="s">
        <v>44</v>
      </c>
      <c r="E16" s="5" t="s">
        <v>181</v>
      </c>
      <c r="F16" s="31">
        <v>0.54166666666666663</v>
      </c>
    </row>
    <row r="17" spans="1:6" x14ac:dyDescent="0.25">
      <c r="A17" s="24" t="s">
        <v>176</v>
      </c>
      <c r="B17" s="24" t="s">
        <v>39</v>
      </c>
      <c r="C17" s="23">
        <v>20852</v>
      </c>
      <c r="D17" s="35" t="s">
        <v>44</v>
      </c>
      <c r="E17" s="5" t="s">
        <v>180</v>
      </c>
      <c r="F17" s="31">
        <v>0.54166666666666663</v>
      </c>
    </row>
    <row r="18" spans="1:6" x14ac:dyDescent="0.25">
      <c r="A18" s="24" t="s">
        <v>172</v>
      </c>
      <c r="B18" s="24" t="s">
        <v>39</v>
      </c>
      <c r="C18" s="23">
        <v>20453</v>
      </c>
      <c r="D18" s="35" t="s">
        <v>44</v>
      </c>
      <c r="E18" s="5" t="s">
        <v>176</v>
      </c>
      <c r="F18" s="31">
        <v>0.54166666666666663</v>
      </c>
    </row>
    <row r="19" spans="1:6" x14ac:dyDescent="0.25">
      <c r="A19" s="24" t="s">
        <v>171</v>
      </c>
      <c r="B19" s="24" t="s">
        <v>39</v>
      </c>
      <c r="C19" s="23">
        <v>20043</v>
      </c>
      <c r="D19" s="35" t="s">
        <v>44</v>
      </c>
      <c r="E19" s="5" t="s">
        <v>172</v>
      </c>
      <c r="F19" s="31">
        <v>0.54166666666666663</v>
      </c>
    </row>
    <row r="20" spans="1:6" x14ac:dyDescent="0.25">
      <c r="A20" s="24" t="s">
        <v>168</v>
      </c>
      <c r="B20" s="24" t="s">
        <v>39</v>
      </c>
      <c r="C20" s="23">
        <v>19478</v>
      </c>
      <c r="D20" s="35" t="s">
        <v>44</v>
      </c>
      <c r="E20" s="5" t="s">
        <v>171</v>
      </c>
      <c r="F20" s="31">
        <v>0.54166666666666663</v>
      </c>
    </row>
    <row r="21" spans="1:6" x14ac:dyDescent="0.25">
      <c r="A21" s="24" t="s">
        <v>167</v>
      </c>
      <c r="B21" s="24" t="s">
        <v>39</v>
      </c>
      <c r="C21" s="23">
        <v>19130</v>
      </c>
      <c r="D21" s="35" t="s">
        <v>44</v>
      </c>
      <c r="E21" s="5" t="s">
        <v>168</v>
      </c>
      <c r="F21" s="31">
        <v>0.54166666666666663</v>
      </c>
    </row>
    <row r="22" spans="1:6" x14ac:dyDescent="0.25">
      <c r="A22" s="24" t="s">
        <v>161</v>
      </c>
      <c r="B22" s="24" t="s">
        <v>132</v>
      </c>
      <c r="C22" s="23">
        <v>18579</v>
      </c>
      <c r="D22" s="35" t="s">
        <v>44</v>
      </c>
      <c r="E22" s="5" t="s">
        <v>167</v>
      </c>
      <c r="F22" s="31">
        <v>0.54166666666666663</v>
      </c>
    </row>
    <row r="23" spans="1:6" x14ac:dyDescent="0.25">
      <c r="A23" s="24" t="s">
        <v>160</v>
      </c>
      <c r="B23" s="24" t="s">
        <v>132</v>
      </c>
      <c r="C23" s="23">
        <v>18056</v>
      </c>
      <c r="D23" s="35" t="s">
        <v>44</v>
      </c>
      <c r="E23" s="5" t="s">
        <v>161</v>
      </c>
      <c r="F23" s="31">
        <v>0.54166666666666663</v>
      </c>
    </row>
    <row r="24" spans="1:6" x14ac:dyDescent="0.25">
      <c r="A24" s="24" t="s">
        <v>157</v>
      </c>
      <c r="B24" s="24" t="s">
        <v>132</v>
      </c>
      <c r="C24" s="23">
        <v>17489</v>
      </c>
      <c r="D24" s="35" t="s">
        <v>44</v>
      </c>
      <c r="E24" s="5" t="s">
        <v>160</v>
      </c>
      <c r="F24" s="31">
        <v>0.54166666666666663</v>
      </c>
    </row>
    <row r="25" spans="1:6" x14ac:dyDescent="0.25">
      <c r="A25" s="24" t="s">
        <v>156</v>
      </c>
      <c r="B25" s="24" t="s">
        <v>132</v>
      </c>
      <c r="C25" s="23">
        <v>16972</v>
      </c>
      <c r="D25" s="35" t="s">
        <v>44</v>
      </c>
      <c r="E25" s="5" t="s">
        <v>157</v>
      </c>
      <c r="F25" s="31">
        <v>0.54166666666666663</v>
      </c>
    </row>
    <row r="26" spans="1:6" x14ac:dyDescent="0.25">
      <c r="A26" s="24" t="s">
        <v>152</v>
      </c>
      <c r="B26" s="24" t="s">
        <v>132</v>
      </c>
      <c r="C26" s="23">
        <v>16353</v>
      </c>
      <c r="D26" s="35" t="s">
        <v>44</v>
      </c>
      <c r="E26" s="5" t="s">
        <v>156</v>
      </c>
      <c r="F26" s="31">
        <v>0.54166666666666663</v>
      </c>
    </row>
    <row r="27" spans="1:6" x14ac:dyDescent="0.25">
      <c r="A27" s="24" t="s">
        <v>146</v>
      </c>
      <c r="B27" s="24" t="s">
        <v>132</v>
      </c>
      <c r="C27" s="23">
        <v>15843</v>
      </c>
      <c r="D27" s="35" t="s">
        <v>44</v>
      </c>
      <c r="E27" s="5" t="s">
        <v>152</v>
      </c>
      <c r="F27" s="31">
        <v>0.54166666666666663</v>
      </c>
    </row>
    <row r="28" spans="1:6" x14ac:dyDescent="0.25">
      <c r="A28" s="24" t="s">
        <v>139</v>
      </c>
      <c r="B28" s="24" t="s">
        <v>132</v>
      </c>
      <c r="C28" s="23">
        <v>15238</v>
      </c>
      <c r="D28" s="35" t="s">
        <v>44</v>
      </c>
      <c r="E28" s="5" t="s">
        <v>146</v>
      </c>
      <c r="F28" s="31">
        <v>0.54166666666666663</v>
      </c>
    </row>
    <row r="29" spans="1:6" x14ac:dyDescent="0.25">
      <c r="A29" s="24" t="s">
        <v>136</v>
      </c>
      <c r="B29" s="24" t="s">
        <v>132</v>
      </c>
      <c r="C29" s="23">
        <v>14555</v>
      </c>
      <c r="D29" s="35" t="s">
        <v>44</v>
      </c>
      <c r="E29" s="5" t="s">
        <v>139</v>
      </c>
      <c r="F29" s="31">
        <v>0.54166666666666663</v>
      </c>
    </row>
    <row r="30" spans="1:6" x14ac:dyDescent="0.25">
      <c r="A30" s="24" t="s">
        <v>129</v>
      </c>
      <c r="B30" s="24" t="s">
        <v>132</v>
      </c>
      <c r="C30" s="23">
        <v>13798</v>
      </c>
      <c r="D30" s="35" t="s">
        <v>44</v>
      </c>
      <c r="E30" s="5" t="s">
        <v>136</v>
      </c>
      <c r="F30" s="31">
        <v>0.54166666666666663</v>
      </c>
    </row>
    <row r="31" spans="1:6" x14ac:dyDescent="0.25">
      <c r="A31" s="24" t="s">
        <v>128</v>
      </c>
      <c r="B31" s="24" t="s">
        <v>132</v>
      </c>
      <c r="C31" s="23">
        <v>13055</v>
      </c>
      <c r="D31" s="35" t="s">
        <v>44</v>
      </c>
      <c r="E31" s="5" t="s">
        <v>129</v>
      </c>
      <c r="F31" s="31">
        <v>0.58333333333333337</v>
      </c>
    </row>
    <row r="32" spans="1:6" x14ac:dyDescent="0.25">
      <c r="A32" s="24" t="s">
        <v>122</v>
      </c>
      <c r="B32" s="24" t="s">
        <v>132</v>
      </c>
      <c r="C32" s="23">
        <v>12418</v>
      </c>
      <c r="D32" s="35" t="s">
        <v>44</v>
      </c>
      <c r="E32" s="5" t="s">
        <v>128</v>
      </c>
      <c r="F32" s="31">
        <v>0.54166666666666663</v>
      </c>
    </row>
    <row r="33" spans="1:7" x14ac:dyDescent="0.25">
      <c r="A33" s="24" t="s">
        <v>119</v>
      </c>
      <c r="B33" s="24" t="s">
        <v>39</v>
      </c>
      <c r="C33" s="23">
        <v>11744</v>
      </c>
      <c r="D33" s="35" t="s">
        <v>44</v>
      </c>
      <c r="E33" s="5" t="s">
        <v>122</v>
      </c>
      <c r="F33" s="31">
        <v>0.54166666666666663</v>
      </c>
    </row>
    <row r="34" spans="1:7" x14ac:dyDescent="0.25">
      <c r="A34" s="24" t="s">
        <v>117</v>
      </c>
      <c r="B34" s="24" t="s">
        <v>39</v>
      </c>
      <c r="C34" s="23">
        <v>10935</v>
      </c>
      <c r="D34" s="35" t="s">
        <v>44</v>
      </c>
      <c r="E34" s="5" t="s">
        <v>119</v>
      </c>
      <c r="F34" s="31">
        <v>0.54166666666666663</v>
      </c>
    </row>
    <row r="35" spans="1:7" x14ac:dyDescent="0.25">
      <c r="A35" s="24" t="s">
        <v>107</v>
      </c>
      <c r="B35" s="24" t="s">
        <v>39</v>
      </c>
      <c r="C35" s="23">
        <v>10003</v>
      </c>
      <c r="D35" s="35" t="s">
        <v>44</v>
      </c>
      <c r="E35" s="5" t="s">
        <v>117</v>
      </c>
      <c r="F35" s="31">
        <v>0.625</v>
      </c>
    </row>
    <row r="36" spans="1:7" x14ac:dyDescent="0.25">
      <c r="A36" s="24" t="s">
        <v>100</v>
      </c>
      <c r="B36" s="24" t="s">
        <v>39</v>
      </c>
      <c r="C36" s="23">
        <v>9053</v>
      </c>
      <c r="D36" s="35" t="s">
        <v>44</v>
      </c>
      <c r="E36" s="5" t="s">
        <v>107</v>
      </c>
      <c r="F36" s="31">
        <v>0.625</v>
      </c>
    </row>
    <row r="37" spans="1:7" x14ac:dyDescent="0.25">
      <c r="A37" s="24" t="s">
        <v>92</v>
      </c>
      <c r="B37" s="24" t="s">
        <v>39</v>
      </c>
      <c r="C37" s="23">
        <v>8189</v>
      </c>
      <c r="D37" s="35" t="s">
        <v>44</v>
      </c>
      <c r="E37" s="5" t="s">
        <v>100</v>
      </c>
      <c r="F37" s="31">
        <v>0.61805555555555558</v>
      </c>
    </row>
    <row r="38" spans="1:7" x14ac:dyDescent="0.25">
      <c r="A38" s="5" t="s">
        <v>91</v>
      </c>
      <c r="B38" s="31">
        <v>0.875</v>
      </c>
      <c r="C38" s="5">
        <v>7340</v>
      </c>
      <c r="D38" s="35" t="s">
        <v>44</v>
      </c>
      <c r="E38" s="5" t="s">
        <v>92</v>
      </c>
      <c r="F38" s="31">
        <v>0.55555555555555558</v>
      </c>
    </row>
    <row r="39" spans="1:7" x14ac:dyDescent="0.25">
      <c r="A39" s="24" t="s">
        <v>86</v>
      </c>
      <c r="B39" s="24" t="s">
        <v>39</v>
      </c>
      <c r="C39" s="36">
        <v>6528</v>
      </c>
      <c r="D39" s="35" t="s">
        <v>44</v>
      </c>
      <c r="E39" s="5" t="s">
        <v>86</v>
      </c>
      <c r="F39" s="31">
        <v>0.54166666666666663</v>
      </c>
    </row>
    <row r="40" spans="1:7" x14ac:dyDescent="0.25">
      <c r="A40" s="24" t="s">
        <v>36</v>
      </c>
      <c r="B40" s="24" t="s">
        <v>39</v>
      </c>
      <c r="C40" s="38">
        <v>5690</v>
      </c>
      <c r="D40" s="35" t="s">
        <v>44</v>
      </c>
      <c r="E40" s="5" t="s">
        <v>86</v>
      </c>
      <c r="F40" s="31">
        <v>0.54166666666666663</v>
      </c>
    </row>
    <row r="41" spans="1:7" x14ac:dyDescent="0.25">
      <c r="A41" s="24" t="s">
        <v>34</v>
      </c>
      <c r="B41" s="24" t="s">
        <v>39</v>
      </c>
      <c r="C41" s="34">
        <v>4858</v>
      </c>
      <c r="D41" s="11" t="s">
        <v>40</v>
      </c>
      <c r="E41" s="5" t="s">
        <v>36</v>
      </c>
      <c r="F41" s="31">
        <v>0.5</v>
      </c>
      <c r="G41" s="32"/>
    </row>
    <row r="42" spans="1:7" x14ac:dyDescent="0.25">
      <c r="A42" s="24" t="s">
        <v>33</v>
      </c>
      <c r="B42" s="24" t="s">
        <v>39</v>
      </c>
      <c r="C42" s="34">
        <v>4089</v>
      </c>
      <c r="D42" s="35" t="s">
        <v>44</v>
      </c>
      <c r="E42" s="5" t="s">
        <v>36</v>
      </c>
      <c r="F42" s="31">
        <v>0.5</v>
      </c>
      <c r="G42" s="32"/>
    </row>
    <row r="43" spans="1:7" x14ac:dyDescent="0.25">
      <c r="A43" s="24" t="s">
        <v>32</v>
      </c>
      <c r="B43" s="24" t="s">
        <v>39</v>
      </c>
      <c r="C43" s="34">
        <v>3296</v>
      </c>
      <c r="D43" s="35" t="s">
        <v>44</v>
      </c>
      <c r="E43" s="5" t="s">
        <v>36</v>
      </c>
      <c r="F43" s="31">
        <v>0.5</v>
      </c>
    </row>
    <row r="44" spans="1:7" x14ac:dyDescent="0.25">
      <c r="A44" s="24" t="s">
        <v>31</v>
      </c>
      <c r="B44" s="24" t="s">
        <v>39</v>
      </c>
      <c r="C44" s="34">
        <v>2696</v>
      </c>
      <c r="D44" s="35" t="s">
        <v>44</v>
      </c>
      <c r="E44" s="5" t="s">
        <v>36</v>
      </c>
      <c r="F44" s="31">
        <v>0.5</v>
      </c>
    </row>
    <row r="45" spans="1:7" x14ac:dyDescent="0.25">
      <c r="A45" s="24" t="s">
        <v>42</v>
      </c>
      <c r="B45" s="24" t="s">
        <v>39</v>
      </c>
      <c r="C45" s="34">
        <v>2098</v>
      </c>
      <c r="D45" s="35" t="s">
        <v>44</v>
      </c>
      <c r="E45" s="5" t="s">
        <v>36</v>
      </c>
      <c r="F45" s="31">
        <v>0.5</v>
      </c>
    </row>
    <row r="46" spans="1:7" x14ac:dyDescent="0.25">
      <c r="A46" s="24" t="s">
        <v>43</v>
      </c>
      <c r="B46" s="24" t="s">
        <v>39</v>
      </c>
      <c r="C46" s="34">
        <v>1720</v>
      </c>
      <c r="D46" s="35" t="s">
        <v>44</v>
      </c>
      <c r="E46" s="5" t="s">
        <v>36</v>
      </c>
      <c r="F46" s="31">
        <v>0.5</v>
      </c>
    </row>
    <row r="47" spans="1:7" x14ac:dyDescent="0.25">
      <c r="A47" s="24" t="s">
        <v>41</v>
      </c>
      <c r="B47" s="24" t="s">
        <v>39</v>
      </c>
      <c r="C47" s="34">
        <v>1280</v>
      </c>
      <c r="D47" s="35" t="s">
        <v>44</v>
      </c>
      <c r="E47" s="5" t="s">
        <v>36</v>
      </c>
      <c r="F47" s="31">
        <v>0.5</v>
      </c>
    </row>
    <row r="48" spans="1:7" x14ac:dyDescent="0.25">
      <c r="A48" s="24" t="s">
        <v>30</v>
      </c>
      <c r="B48" s="24" t="s">
        <v>39</v>
      </c>
      <c r="C48" s="34">
        <v>982</v>
      </c>
      <c r="D48" s="35" t="s">
        <v>44</v>
      </c>
      <c r="E48" s="5" t="s">
        <v>36</v>
      </c>
      <c r="F48" s="31">
        <v>0.5</v>
      </c>
    </row>
    <row r="49" spans="1:6" x14ac:dyDescent="0.25">
      <c r="A49" s="24" t="s">
        <v>29</v>
      </c>
      <c r="B49" s="24" t="s">
        <v>39</v>
      </c>
      <c r="C49" s="34">
        <v>742</v>
      </c>
      <c r="D49" s="35" t="s">
        <v>44</v>
      </c>
      <c r="E49" s="5" t="s">
        <v>36</v>
      </c>
      <c r="F49" s="31">
        <v>0.5</v>
      </c>
    </row>
    <row r="50" spans="1:6" x14ac:dyDescent="0.25">
      <c r="A50" s="24" t="s">
        <v>28</v>
      </c>
      <c r="B50" s="24" t="s">
        <v>39</v>
      </c>
      <c r="C50" s="34">
        <v>598</v>
      </c>
      <c r="D50" s="35" t="s">
        <v>44</v>
      </c>
      <c r="E50" s="5" t="s">
        <v>36</v>
      </c>
      <c r="F50" s="31">
        <v>0.5</v>
      </c>
    </row>
    <row r="51" spans="1:6" x14ac:dyDescent="0.25">
      <c r="A51" s="24" t="s">
        <v>27</v>
      </c>
      <c r="B51" s="24" t="s">
        <v>39</v>
      </c>
      <c r="C51" s="34">
        <v>482</v>
      </c>
      <c r="D51" s="35" t="s">
        <v>44</v>
      </c>
      <c r="E51" s="5" t="s">
        <v>36</v>
      </c>
      <c r="F51" s="31">
        <v>0.5</v>
      </c>
    </row>
    <row r="52" spans="1:6" x14ac:dyDescent="0.25">
      <c r="A52" s="24" t="s">
        <v>26</v>
      </c>
      <c r="B52" s="24" t="s">
        <v>39</v>
      </c>
      <c r="C52" s="34">
        <v>306</v>
      </c>
      <c r="D52" s="35" t="s">
        <v>44</v>
      </c>
      <c r="E52" s="5" t="s">
        <v>36</v>
      </c>
      <c r="F52" s="31">
        <v>0.5</v>
      </c>
    </row>
    <row r="53" spans="1:6" x14ac:dyDescent="0.25">
      <c r="A53" s="24" t="s">
        <v>25</v>
      </c>
      <c r="B53" s="24" t="s">
        <v>39</v>
      </c>
      <c r="C53" s="34">
        <v>284</v>
      </c>
      <c r="D53" s="35" t="s">
        <v>44</v>
      </c>
      <c r="E53" s="5" t="s">
        <v>36</v>
      </c>
      <c r="F53" s="31">
        <v>0.5</v>
      </c>
    </row>
    <row r="54" spans="1:6" x14ac:dyDescent="0.25">
      <c r="A54" s="24" t="s">
        <v>24</v>
      </c>
      <c r="B54" s="24" t="s">
        <v>39</v>
      </c>
      <c r="C54" s="34">
        <v>134</v>
      </c>
      <c r="D54" s="35" t="s">
        <v>44</v>
      </c>
      <c r="E54" s="5" t="s">
        <v>36</v>
      </c>
      <c r="F54" s="31">
        <v>0.5</v>
      </c>
    </row>
    <row r="55" spans="1:6" x14ac:dyDescent="0.25">
      <c r="A55" s="24" t="s">
        <v>23</v>
      </c>
      <c r="B55" s="24" t="s">
        <v>39</v>
      </c>
      <c r="C55" s="34">
        <v>120</v>
      </c>
      <c r="D55" s="35" t="s">
        <v>44</v>
      </c>
      <c r="E55" s="5" t="s">
        <v>36</v>
      </c>
      <c r="F55" s="31">
        <v>0.5</v>
      </c>
    </row>
    <row r="56" spans="1:6" x14ac:dyDescent="0.25">
      <c r="A56" s="24" t="s">
        <v>22</v>
      </c>
      <c r="B56" s="24" t="s">
        <v>39</v>
      </c>
      <c r="C56" s="34">
        <v>84</v>
      </c>
      <c r="D56" s="35" t="s">
        <v>44</v>
      </c>
      <c r="E56" s="5" t="s">
        <v>36</v>
      </c>
      <c r="F56" s="31">
        <v>0.5</v>
      </c>
    </row>
    <row r="57" spans="1:6" x14ac:dyDescent="0.25">
      <c r="A57" s="24" t="s">
        <v>21</v>
      </c>
      <c r="B57" s="24" t="s">
        <v>39</v>
      </c>
      <c r="C57" s="34">
        <v>48</v>
      </c>
      <c r="D57" s="33" t="s">
        <v>44</v>
      </c>
      <c r="E57" s="5" t="s">
        <v>36</v>
      </c>
      <c r="F57" s="31">
        <v>0.5</v>
      </c>
    </row>
    <row r="58" spans="1:6" x14ac:dyDescent="0.25">
      <c r="A58" s="24" t="s">
        <v>5</v>
      </c>
      <c r="B58" s="24" t="s">
        <v>39</v>
      </c>
      <c r="C58" s="34">
        <v>36</v>
      </c>
      <c r="D58" s="35" t="s">
        <v>44</v>
      </c>
      <c r="E58" s="5" t="s">
        <v>36</v>
      </c>
      <c r="F58" s="31">
        <v>0.5</v>
      </c>
    </row>
    <row r="59" spans="1:6" x14ac:dyDescent="0.25">
      <c r="A59" s="24" t="s">
        <v>20</v>
      </c>
      <c r="B59" s="24" t="s">
        <v>39</v>
      </c>
      <c r="C59" s="23">
        <v>28</v>
      </c>
      <c r="D59" s="35" t="s">
        <v>44</v>
      </c>
      <c r="E59" s="5" t="s">
        <v>36</v>
      </c>
      <c r="F59" s="31">
        <v>0.5</v>
      </c>
    </row>
    <row r="60" spans="1:6" x14ac:dyDescent="0.25">
      <c r="A60" s="24" t="s">
        <v>19</v>
      </c>
      <c r="B60" s="24" t="s">
        <v>39</v>
      </c>
      <c r="C60" s="23">
        <v>16</v>
      </c>
      <c r="D60" s="11" t="s">
        <v>59</v>
      </c>
      <c r="E60" s="5" t="s">
        <v>5</v>
      </c>
      <c r="F60" s="31">
        <v>0.54166666666666663</v>
      </c>
    </row>
    <row r="61" spans="1:6" x14ac:dyDescent="0.25">
      <c r="A61" s="24" t="s">
        <v>18</v>
      </c>
      <c r="B61" s="24"/>
      <c r="C61" s="23"/>
      <c r="D61" s="11"/>
      <c r="F61" s="32"/>
    </row>
    <row r="62" spans="1:6" x14ac:dyDescent="0.25">
      <c r="A62" s="24" t="s">
        <v>62</v>
      </c>
      <c r="B62" s="24" t="s">
        <v>39</v>
      </c>
      <c r="C62" s="23">
        <v>5</v>
      </c>
      <c r="D62" s="11" t="s">
        <v>58</v>
      </c>
      <c r="E62" s="5" t="s">
        <v>18</v>
      </c>
      <c r="F62" s="31">
        <v>0.54166666666666663</v>
      </c>
    </row>
    <row r="63" spans="1:6" x14ac:dyDescent="0.25">
      <c r="A63" s="24" t="s">
        <v>60</v>
      </c>
      <c r="B63" s="24" t="s">
        <v>39</v>
      </c>
      <c r="C63" s="23">
        <v>3</v>
      </c>
      <c r="D63" s="11" t="s">
        <v>61</v>
      </c>
      <c r="E63" s="5" t="s">
        <v>62</v>
      </c>
      <c r="F63" s="31">
        <v>0.54166666666666663</v>
      </c>
    </row>
    <row r="64" spans="1:6" x14ac:dyDescent="0.25">
      <c r="A64" s="24" t="s">
        <v>63</v>
      </c>
      <c r="B64" s="24" t="s">
        <v>64</v>
      </c>
      <c r="C64" s="23">
        <v>1</v>
      </c>
      <c r="D64" s="11" t="s">
        <v>65</v>
      </c>
      <c r="E64" s="5" t="s">
        <v>60</v>
      </c>
      <c r="F64" s="31">
        <v>0.54166666666666663</v>
      </c>
    </row>
    <row r="66" spans="1:4" s="2" customFormat="1" x14ac:dyDescent="0.25">
      <c r="A66" s="52" t="s">
        <v>66</v>
      </c>
    </row>
    <row r="67" spans="1:4" s="2" customFormat="1" x14ac:dyDescent="0.25">
      <c r="A67" s="2" t="s">
        <v>96</v>
      </c>
    </row>
    <row r="68" spans="1:4" s="2" customFormat="1" x14ac:dyDescent="0.25">
      <c r="A68" s="16" t="s">
        <v>97</v>
      </c>
      <c r="D68" s="35" t="s">
        <v>44</v>
      </c>
    </row>
  </sheetData>
  <autoFilter ref="A5:G5">
    <sortState ref="A2:G28">
      <sortCondition descending="1" ref="A1"/>
    </sortState>
  </autoFilter>
  <hyperlinks>
    <hyperlink ref="D60" r:id="rId1"/>
    <hyperlink ref="D62" r:id="rId2"/>
    <hyperlink ref="D63" r:id="rId3"/>
    <hyperlink ref="D41" r:id="rId4"/>
    <hyperlink ref="D64" r:id="rId5"/>
    <hyperlink ref="D59" r:id="rId6"/>
    <hyperlink ref="D57" r:id="rId7"/>
    <hyperlink ref="D58" r:id="rId8"/>
    <hyperlink ref="D56" r:id="rId9"/>
    <hyperlink ref="D55" r:id="rId10"/>
    <hyperlink ref="D54" r:id="rId11"/>
    <hyperlink ref="D53" r:id="rId12"/>
    <hyperlink ref="D52" r:id="rId13"/>
    <hyperlink ref="D51" r:id="rId14"/>
    <hyperlink ref="D50" r:id="rId15"/>
    <hyperlink ref="D49" r:id="rId16"/>
    <hyperlink ref="D48" r:id="rId17"/>
    <hyperlink ref="D47" r:id="rId18"/>
    <hyperlink ref="D46" r:id="rId19"/>
    <hyperlink ref="D45" r:id="rId20"/>
    <hyperlink ref="D44" r:id="rId21"/>
    <hyperlink ref="D43" r:id="rId22"/>
    <hyperlink ref="D42" r:id="rId23"/>
    <hyperlink ref="D40" r:id="rId24"/>
    <hyperlink ref="D39" r:id="rId25"/>
    <hyperlink ref="D38" r:id="rId26"/>
    <hyperlink ref="D37" r:id="rId27"/>
    <hyperlink ref="D36" r:id="rId28"/>
    <hyperlink ref="D35" r:id="rId29"/>
    <hyperlink ref="D34" r:id="rId30"/>
    <hyperlink ref="D33" r:id="rId31"/>
    <hyperlink ref="D32" r:id="rId32"/>
    <hyperlink ref="D31" r:id="rId33"/>
    <hyperlink ref="D30" r:id="rId34"/>
    <hyperlink ref="D29" r:id="rId35"/>
    <hyperlink ref="D28" r:id="rId36"/>
    <hyperlink ref="D27" r:id="rId37"/>
    <hyperlink ref="D26" r:id="rId38"/>
    <hyperlink ref="D24" r:id="rId39"/>
    <hyperlink ref="D25" r:id="rId40"/>
    <hyperlink ref="D23" r:id="rId41"/>
    <hyperlink ref="D22" r:id="rId42"/>
    <hyperlink ref="D21" r:id="rId43"/>
    <hyperlink ref="D20" r:id="rId44"/>
    <hyperlink ref="D68" r:id="rId45"/>
    <hyperlink ref="D19" r:id="rId46"/>
    <hyperlink ref="D18" r:id="rId47"/>
    <hyperlink ref="D17" r:id="rId48"/>
    <hyperlink ref="D16" r:id="rId49"/>
    <hyperlink ref="D15" r:id="rId50"/>
    <hyperlink ref="D14" r:id="rId51"/>
    <hyperlink ref="D13" r:id="rId52"/>
    <hyperlink ref="D12" r:id="rId53"/>
    <hyperlink ref="D11" r:id="rId54"/>
    <hyperlink ref="D10" r:id="rId55"/>
    <hyperlink ref="D9" r:id="rId56"/>
    <hyperlink ref="D8" r:id="rId57"/>
    <hyperlink ref="D7" r:id="rId58"/>
    <hyperlink ref="D6" r:id="rId59"/>
  </hyperlinks>
  <pageMargins left="0.7" right="0.7" top="0.75" bottom="0.75" header="0.3" footer="0.3"/>
  <pageSetup orientation="portrait" r:id="rId6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Metadata</vt:lpstr>
      <vt:lpstr>MSCBS_Data</vt:lpstr>
      <vt:lpstr>RENAVE_Data</vt:lpstr>
      <vt:lpstr>DailyTotal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Jenny</cp:lastModifiedBy>
  <dcterms:created xsi:type="dcterms:W3CDTF">2020-03-26T17:46:53Z</dcterms:created>
  <dcterms:modified xsi:type="dcterms:W3CDTF">2020-05-01T12:04:33Z</dcterms:modified>
</cp:coreProperties>
</file>